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лемент\Desktop\Управляющие компании\порядок ЮР ЛИЦА\24.05.2019\!!!решения о конкурсе от 24.05.19\Ленина\"/>
    </mc:Choice>
  </mc:AlternateContent>
  <bookViews>
    <workbookView xWindow="480" yWindow="75" windowWidth="11340" windowHeight="9345"/>
  </bookViews>
  <sheets>
    <sheet name="Ресурсная смета 14 граф" sheetId="1" r:id="rId1"/>
  </sheets>
  <definedNames>
    <definedName name="Constr" localSheetId="0">'Ресурсная смета 14 граф'!$A$7</definedName>
    <definedName name="FOT" localSheetId="0">'Ресурсная смета 14 граф'!$C$17</definedName>
    <definedName name="Ind" localSheetId="0">'Ресурсная смета 14 граф'!$F$9</definedName>
    <definedName name="Obj" localSheetId="0">'Ресурсная смета 14 граф'!$C$12</definedName>
    <definedName name="Obosn" localSheetId="0">'Ресурсная смета 14 граф'!$C$15</definedName>
    <definedName name="SmPr" localSheetId="0">'Ресурсная смета 14 граф'!$C$16</definedName>
    <definedName name="_xlnm.Print_Titles" localSheetId="0">'Ресурсная смета 14 граф'!$25:$25</definedName>
  </definedNames>
  <calcPr calcId="162913"/>
</workbook>
</file>

<file path=xl/calcChain.xml><?xml version="1.0" encoding="utf-8"?>
<calcChain xmlns="http://schemas.openxmlformats.org/spreadsheetml/2006/main">
  <c r="H91" i="1" l="1"/>
  <c r="H92" i="1" s="1"/>
  <c r="H93" i="1" s="1"/>
  <c r="H94" i="1" l="1"/>
  <c r="H95" i="1" s="1"/>
</calcChain>
</file>

<file path=xl/sharedStrings.xml><?xml version="1.0" encoding="utf-8"?>
<sst xmlns="http://schemas.openxmlformats.org/spreadsheetml/2006/main" count="240" uniqueCount="177">
  <si>
    <t>(наименование стройки)</t>
  </si>
  <si>
    <t>(локальная смета)</t>
  </si>
  <si>
    <t>(наименование работ и затрат, наименование объекта)</t>
  </si>
  <si>
    <t>№ пп</t>
  </si>
  <si>
    <t>Наименование</t>
  </si>
  <si>
    <t>Ед. изм.</t>
  </si>
  <si>
    <t>Кол.</t>
  </si>
  <si>
    <t>Осн.З/п</t>
  </si>
  <si>
    <t>В том числе</t>
  </si>
  <si>
    <t>Обоснование</t>
  </si>
  <si>
    <t>Эк.Маш.</t>
  </si>
  <si>
    <t>З/пМех</t>
  </si>
  <si>
    <t>Сметная стоимость в текущих (прогнозных) ценах, руб.</t>
  </si>
  <si>
    <t>на ед.</t>
  </si>
  <si>
    <t>всего</t>
  </si>
  <si>
    <t>общая</t>
  </si>
  <si>
    <t>Мат</t>
  </si>
  <si>
    <t xml:space="preserve">ЛОКАЛЬНЫЙ РЕСУРСНЫЙ СМЕТНЫЙ РАСЧЕТ  № </t>
  </si>
  <si>
    <t>Т/з осн. раб.</t>
  </si>
  <si>
    <t>на</t>
  </si>
  <si>
    <t>Т/з мех.</t>
  </si>
  <si>
    <t>СОГЛАСОВАНО:</t>
  </si>
  <si>
    <t>УТВЕРЖДАЮ:</t>
  </si>
  <si>
    <t>Раздел 1. Малые архитектурные формы</t>
  </si>
  <si>
    <t>17</t>
  </si>
  <si>
    <t>Установка металлических столбов высотой до 4 м: с погружением в бетонное основание (применительно) - установка оборудования, МАФ</t>
  </si>
  <si>
    <t>100 шт</t>
  </si>
  <si>
    <r>
      <t>0,95</t>
    </r>
    <r>
      <rPr>
        <i/>
        <sz val="8"/>
        <rFont val="Arial"/>
        <family val="2"/>
        <charset val="204"/>
      </rPr>
      <t xml:space="preserve">
(119-(16+8)) / 100</t>
    </r>
  </si>
  <si>
    <t>Затраты труда рабочих (ср 3)</t>
  </si>
  <si>
    <t>чел.час</t>
  </si>
  <si>
    <t>Затраты труда машинистов</t>
  </si>
  <si>
    <t>1. 91.04.01-031</t>
  </si>
  <si>
    <t>Машины бурильно-крановые: на автомобиле, глубина бурения 3,5 м</t>
  </si>
  <si>
    <t>маш.час</t>
  </si>
  <si>
    <t>2. 91.14.01-002</t>
  </si>
  <si>
    <t>Автобетоносмесители: 5 м3</t>
  </si>
  <si>
    <t>3. 91.14.02-001</t>
  </si>
  <si>
    <t>Автомобили бортовые, грузоподъемность: до 5 т</t>
  </si>
  <si>
    <t>З</t>
  </si>
  <si>
    <t>4. 04.1.02.05-0006</t>
  </si>
  <si>
    <t>Бетон тяжелый, класс: В15 (М200)</t>
  </si>
  <si>
    <t>м3</t>
  </si>
  <si>
    <t>5. 07.2.07.11</t>
  </si>
  <si>
    <t>Стойки металлические опорные</t>
  </si>
  <si>
    <t>шт</t>
  </si>
  <si>
    <t>6. 11.1.03.01-0001</t>
  </si>
  <si>
    <t>Бруски деревянные: 50*50 мм</t>
  </si>
  <si>
    <t>м</t>
  </si>
  <si>
    <t>19</t>
  </si>
  <si>
    <t>Коммерческое предложение ЛенАвен Красноярск</t>
  </si>
  <si>
    <r>
      <t>15667,37</t>
    </r>
    <r>
      <rPr>
        <i/>
        <sz val="8"/>
        <rFont val="Arial"/>
        <family val="2"/>
        <charset val="204"/>
      </rPr>
      <t xml:space="preserve">
18125*1,02/1,18</t>
    </r>
  </si>
  <si>
    <t>20</t>
  </si>
  <si>
    <r>
      <t>5427,18</t>
    </r>
    <r>
      <rPr>
        <i/>
        <sz val="8"/>
        <rFont val="Arial"/>
        <family val="2"/>
        <charset val="204"/>
      </rPr>
      <t xml:space="preserve">
6278,5*1,02/1,18</t>
    </r>
  </si>
  <si>
    <t>22</t>
  </si>
  <si>
    <r>
      <t>27273,76</t>
    </r>
    <r>
      <rPr>
        <i/>
        <sz val="8"/>
        <rFont val="Arial"/>
        <family val="2"/>
        <charset val="204"/>
      </rPr>
      <t xml:space="preserve">
31552,0*1,02/1,18</t>
    </r>
  </si>
  <si>
    <t>23</t>
  </si>
  <si>
    <r>
      <t>97451,06</t>
    </r>
    <r>
      <rPr>
        <i/>
        <sz val="8"/>
        <rFont val="Arial"/>
        <family val="2"/>
        <charset val="204"/>
      </rPr>
      <t xml:space="preserve">
112737,5*1,02/1,18</t>
    </r>
  </si>
  <si>
    <t>24</t>
  </si>
  <si>
    <r>
      <t>30144,03</t>
    </r>
    <r>
      <rPr>
        <i/>
        <sz val="8"/>
        <rFont val="Arial"/>
        <family val="2"/>
        <charset val="204"/>
      </rPr>
      <t xml:space="preserve">
34872,5*1,02/1,18</t>
    </r>
  </si>
  <si>
    <t>25</t>
  </si>
  <si>
    <r>
      <t>40547,16</t>
    </r>
    <r>
      <rPr>
        <i/>
        <sz val="8"/>
        <rFont val="Arial"/>
        <family val="2"/>
        <charset val="204"/>
      </rPr>
      <t xml:space="preserve">
46907,5*1,02/1,18</t>
    </r>
  </si>
  <si>
    <t>26</t>
  </si>
  <si>
    <r>
      <t>18618,1</t>
    </r>
    <r>
      <rPr>
        <i/>
        <sz val="8"/>
        <rFont val="Arial"/>
        <family val="2"/>
        <charset val="204"/>
      </rPr>
      <t xml:space="preserve">
21538,59*1,02/1,18</t>
    </r>
  </si>
  <si>
    <t>27</t>
  </si>
  <si>
    <r>
      <t>47095,37</t>
    </r>
    <r>
      <rPr>
        <i/>
        <sz val="8"/>
        <rFont val="Arial"/>
        <family val="2"/>
        <charset val="204"/>
      </rPr>
      <t xml:space="preserve">
54482,88*1,02/1,18</t>
    </r>
  </si>
  <si>
    <t>28</t>
  </si>
  <si>
    <r>
      <t>22576,06</t>
    </r>
    <r>
      <rPr>
        <i/>
        <sz val="8"/>
        <rFont val="Arial"/>
        <family val="2"/>
        <charset val="204"/>
      </rPr>
      <t xml:space="preserve">
26117,4*1,02/1,18</t>
    </r>
  </si>
  <si>
    <t>29</t>
  </si>
  <si>
    <r>
      <t>42314,44</t>
    </r>
    <r>
      <rPr>
        <i/>
        <sz val="8"/>
        <rFont val="Arial"/>
        <family val="2"/>
        <charset val="204"/>
      </rPr>
      <t xml:space="preserve">
48952*1,02/1,18</t>
    </r>
  </si>
  <si>
    <t>30</t>
  </si>
  <si>
    <r>
      <t>18800,85</t>
    </r>
    <r>
      <rPr>
        <i/>
        <sz val="8"/>
        <rFont val="Arial"/>
        <family val="2"/>
        <charset val="204"/>
      </rPr>
      <t xml:space="preserve">
21750*1,02/1,18</t>
    </r>
  </si>
  <si>
    <t>31</t>
  </si>
  <si>
    <r>
      <t>20680,93</t>
    </r>
    <r>
      <rPr>
        <i/>
        <sz val="8"/>
        <rFont val="Arial"/>
        <family val="2"/>
        <charset val="204"/>
      </rPr>
      <t xml:space="preserve">
23925*1,02/1,18</t>
    </r>
  </si>
  <si>
    <t>32</t>
  </si>
  <si>
    <r>
      <t>779347,77</t>
    </r>
    <r>
      <rPr>
        <i/>
        <sz val="8"/>
        <rFont val="Arial"/>
        <family val="2"/>
        <charset val="204"/>
      </rPr>
      <t xml:space="preserve">
901598,4*1,02/1,18</t>
    </r>
  </si>
  <si>
    <t>33</t>
  </si>
  <si>
    <t>Устройство металлических пешеходных ограждений</t>
  </si>
  <si>
    <t>100 м</t>
  </si>
  <si>
    <r>
      <t>2,2</t>
    </r>
    <r>
      <rPr>
        <i/>
        <sz val="8"/>
        <rFont val="Arial"/>
        <family val="2"/>
        <charset val="204"/>
      </rPr>
      <t xml:space="preserve">
220 / 100</t>
    </r>
  </si>
  <si>
    <t>Затраты труда рабочих (ср 2,8)</t>
  </si>
  <si>
    <t>1. 91.14.02-001</t>
  </si>
  <si>
    <t>2. 01.5.02.01</t>
  </si>
  <si>
    <t>Металлоконструкции балок ограждения</t>
  </si>
  <si>
    <t>т</t>
  </si>
  <si>
    <t>3. 01.7.15.03-0032</t>
  </si>
  <si>
    <t>Болты с гайками и шайбами оцинкованные, диаметр: 8 мм</t>
  </si>
  <si>
    <t>кг</t>
  </si>
  <si>
    <t>4. 02.2.05.04-0091</t>
  </si>
  <si>
    <t>Щебень из природного камня для строительных работ марка: 800, фракция 5(3)-10 мм</t>
  </si>
  <si>
    <t>5. 04.1.02.05-0015</t>
  </si>
  <si>
    <t xml:space="preserve"> Бетон тяжелый, класс: В15 (М200)</t>
  </si>
  <si>
    <t>6. 07.2.07.11</t>
  </si>
  <si>
    <t>7. 08.4.01.02</t>
  </si>
  <si>
    <t>Детали закладные</t>
  </si>
  <si>
    <t>34</t>
  </si>
  <si>
    <r>
      <t>2778,55</t>
    </r>
    <r>
      <rPr>
        <i/>
        <sz val="8"/>
        <rFont val="Arial"/>
        <family val="2"/>
        <charset val="204"/>
      </rPr>
      <t xml:space="preserve">
3214,4*1,02/1,18</t>
    </r>
  </si>
  <si>
    <t>35</t>
  </si>
  <si>
    <t>Сборка: МАФ (применительно)</t>
  </si>
  <si>
    <r>
      <t>5</t>
    </r>
    <r>
      <rPr>
        <i/>
        <sz val="8"/>
        <rFont val="Arial"/>
        <family val="2"/>
        <charset val="204"/>
      </rPr>
      <t xml:space="preserve">
4+1</t>
    </r>
  </si>
  <si>
    <t>Затраты труда рабочих (ср 2,9)</t>
  </si>
  <si>
    <t>2. 01.7.15.06-0111</t>
  </si>
  <si>
    <t>Гвозди строительные</t>
  </si>
  <si>
    <t>36</t>
  </si>
  <si>
    <t>Детский городок "Сказка" МГ-24</t>
  </si>
  <si>
    <t>37</t>
  </si>
  <si>
    <r>
      <t>245664,41</t>
    </r>
    <r>
      <rPr>
        <i/>
        <sz val="8"/>
        <rFont val="Arial"/>
        <family val="2"/>
        <charset val="204"/>
      </rPr>
      <t xml:space="preserve">
284200*1,02/1,18</t>
    </r>
  </si>
  <si>
    <t>38</t>
  </si>
  <si>
    <r>
      <t>43566,1</t>
    </r>
    <r>
      <rPr>
        <i/>
        <sz val="8"/>
        <rFont val="Arial"/>
        <family val="2"/>
        <charset val="204"/>
      </rPr>
      <t xml:space="preserve">
50400*1,02/1,18</t>
    </r>
  </si>
  <si>
    <t>39</t>
  </si>
  <si>
    <r>
      <t>60230,14</t>
    </r>
    <r>
      <rPr>
        <i/>
        <sz val="8"/>
        <rFont val="Arial"/>
        <family val="2"/>
        <charset val="204"/>
      </rPr>
      <t xml:space="preserve">
69678*1,02/1,18</t>
    </r>
  </si>
  <si>
    <t>40</t>
  </si>
  <si>
    <r>
      <t>47142,15</t>
    </r>
    <r>
      <rPr>
        <i/>
        <sz val="8"/>
        <rFont val="Arial"/>
        <family val="2"/>
        <charset val="204"/>
      </rPr>
      <t xml:space="preserve">
54537*1,02/1,18</t>
    </r>
  </si>
  <si>
    <t>Итого прямые затраты по разделу в текущих ценах</t>
  </si>
  <si>
    <t>Накладные расходы</t>
  </si>
  <si>
    <t>Сметная прибыль</t>
  </si>
  <si>
    <t>Итого по разделу 1 Малые архитектурные формы</t>
  </si>
  <si>
    <t>ИТОГИ ПО СМЕТЕ:</t>
  </si>
  <si>
    <t>Итого прямые затраты по смете в текущих ценах</t>
  </si>
  <si>
    <t>Итоги по смете:</t>
  </si>
  <si>
    <t xml:space="preserve">  Строительные металлические конструкции (МДС81-33.2004 Прил.4 п.9, Прим.п.1; Письмо №АП-5536/06 Прил.1 п.9, Прим.п.1; Письмо от 27.11.12 №2536-ИП/12/ГС)</t>
  </si>
  <si>
    <t xml:space="preserve">  Материалы</t>
  </si>
  <si>
    <t xml:space="preserve">  Автомобильные дороги (МДС81-33.2004 Прил.4 п.21, Прим.п.1; Письмо №АП-5536/06 Прил.1 п.21, Прим.п.1; Письмо от 27.11.12 №2536-ИП/12/ГС)</t>
  </si>
  <si>
    <t xml:space="preserve">  Деревянные конструкции (МДС81-33.2004 Прил.4 п.10, Прим.п.1; Письмо №АП-5536/06 Прил.1 п.10, Прим.п.1; Письмо от 27.11.12 №2536-ИП/12/ГС)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</si>
  <si>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</si>
  <si>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</si>
  <si>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</si>
  <si>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</si>
  <si>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</si>
  <si>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</si>
  <si>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</si>
  <si>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</si>
  <si>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Основание: акт обследования</t>
  </si>
  <si>
    <t>тыс. руб.</t>
  </si>
  <si>
    <t>___________________________34,986</t>
  </si>
  <si>
    <t>(должность, подпись, расшифровка)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</si>
  <si>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</si>
  <si>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</si>
  <si>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_______________________________________________________________________________________________159,47</t>
  </si>
  <si>
    <t>Сметная стоимость строительных работ _______________________________________________________________________________________________</t>
  </si>
  <si>
    <t>Пересчет в цены 1 кв. 2019 года (прочие объекты)</t>
  </si>
  <si>
    <t>Непредвиденные затраты 2%</t>
  </si>
  <si>
    <t xml:space="preserve">Итого с непредвиденными </t>
  </si>
  <si>
    <t xml:space="preserve">  НДС МДС 81-35.2004 п.100 20% </t>
  </si>
  <si>
    <t>Итого с НДС</t>
  </si>
  <si>
    <t>Составил: ___________________________НН. Дурницкая</t>
  </si>
  <si>
    <r>
      <t>ГЭСН09-08-001-01</t>
    </r>
    <r>
      <rPr>
        <i/>
        <sz val="8"/>
        <rFont val="Arial"/>
        <family val="2"/>
        <charset val="204"/>
      </rPr>
      <t xml:space="preserve">
Приказ Минстроя России №1038/пр от 30.12.2016</t>
    </r>
  </si>
  <si>
    <r>
      <t>Скамейка С-9 стоимость с учетом доставки</t>
    </r>
    <r>
      <rPr>
        <i/>
        <sz val="8"/>
        <rFont val="Arial"/>
        <family val="2"/>
        <charset val="204"/>
      </rPr>
      <t xml:space="preserve">
МАТ=18125*1,02/1,18</t>
    </r>
  </si>
  <si>
    <r>
      <t>Скамейка С-12/1 стоимость с учетом доставки</t>
    </r>
    <r>
      <rPr>
        <i/>
        <sz val="8"/>
        <rFont val="Arial"/>
        <family val="2"/>
        <charset val="204"/>
      </rPr>
      <t xml:space="preserve">
МАТ=6278,5*1,02/1,18</t>
    </r>
  </si>
  <si>
    <r>
      <t>Детская карусель К-24 стоимость с учетом доставки</t>
    </r>
    <r>
      <rPr>
        <i/>
        <sz val="8"/>
        <rFont val="Arial"/>
        <family val="2"/>
        <charset val="204"/>
      </rPr>
      <t xml:space="preserve">
МАТ=31552,0*1,02/1,18</t>
    </r>
  </si>
  <si>
    <r>
      <t>Спортивный комплекс ВР-23 стоимость с учетом доставки</t>
    </r>
    <r>
      <rPr>
        <i/>
        <sz val="8"/>
        <rFont val="Arial"/>
        <family val="2"/>
        <charset val="204"/>
      </rPr>
      <t xml:space="preserve">
МАТ=112737,5*1,02/1,18</t>
    </r>
  </si>
  <si>
    <r>
      <t>Спортивный комплекс ВР-21 стоимость с учетом доставки</t>
    </r>
    <r>
      <rPr>
        <i/>
        <sz val="8"/>
        <rFont val="Arial"/>
        <family val="2"/>
        <charset val="204"/>
      </rPr>
      <t xml:space="preserve">
МАТ=34872,5*1,02/1,18</t>
    </r>
  </si>
  <si>
    <r>
      <t>Спортивный комплекс ВР-15 стоимость с учетом доставки</t>
    </r>
    <r>
      <rPr>
        <i/>
        <sz val="8"/>
        <rFont val="Arial"/>
        <family val="2"/>
        <charset val="204"/>
      </rPr>
      <t xml:space="preserve">
МАТ=46907,5*1,02/1,18</t>
    </r>
  </si>
  <si>
    <r>
      <t>Уличный тренажер Т-60 стоимость с учетом доставки</t>
    </r>
    <r>
      <rPr>
        <i/>
        <sz val="8"/>
        <rFont val="Arial"/>
        <family val="2"/>
        <charset val="204"/>
      </rPr>
      <t xml:space="preserve">
МАТ=21538,59*1,02/1,18</t>
    </r>
  </si>
  <si>
    <r>
      <t>Уличный тренажер Т-115 стоимость с учетом доставки</t>
    </r>
    <r>
      <rPr>
        <i/>
        <sz val="8"/>
        <rFont val="Arial"/>
        <family val="2"/>
        <charset val="204"/>
      </rPr>
      <t xml:space="preserve">
МАТ=54482,88*1,02/1,18</t>
    </r>
  </si>
  <si>
    <r>
      <t>Уличный тренажер Т-117 стоимость с учетом доставки</t>
    </r>
    <r>
      <rPr>
        <i/>
        <sz val="8"/>
        <rFont val="Arial"/>
        <family val="2"/>
        <charset val="204"/>
      </rPr>
      <t xml:space="preserve">
МАТ=26117,4*1,02/1,18</t>
    </r>
  </si>
  <si>
    <r>
      <t>Детские подверсные качели К-16/2 стоимость с учетом доставки</t>
    </r>
    <r>
      <rPr>
        <i/>
        <sz val="8"/>
        <rFont val="Arial"/>
        <family val="2"/>
        <charset val="204"/>
      </rPr>
      <t xml:space="preserve">
МАТ=48952*1,02/1,18</t>
    </r>
  </si>
  <si>
    <r>
      <t>Качеля-балансир К-8 "028" стоимость с учетом доставки</t>
    </r>
    <r>
      <rPr>
        <i/>
        <sz val="8"/>
        <rFont val="Arial"/>
        <family val="2"/>
        <charset val="204"/>
      </rPr>
      <t xml:space="preserve">
МАТ=21750*1,02/1,18</t>
    </r>
  </si>
  <si>
    <r>
      <t>Качалка на пружинах МК21/2 стоимость с учетом доставки</t>
    </r>
    <r>
      <rPr>
        <i/>
        <sz val="8"/>
        <rFont val="Arial"/>
        <family val="2"/>
        <charset val="204"/>
      </rPr>
      <t xml:space="preserve">
МАТ=23925*1,02/1,18</t>
    </r>
  </si>
  <si>
    <r>
      <t>Детский городок "Сказка" МГ-24 стоимость с учетом доставки</t>
    </r>
    <r>
      <rPr>
        <i/>
        <sz val="8"/>
        <rFont val="Arial"/>
        <family val="2"/>
        <charset val="204"/>
      </rPr>
      <t xml:space="preserve">
МАТ=901598,4*1,02/1,18</t>
    </r>
  </si>
  <si>
    <r>
      <t>ГЭСН27-09-001-08</t>
    </r>
    <r>
      <rPr>
        <i/>
        <sz val="8"/>
        <rFont val="Arial"/>
        <family val="2"/>
        <charset val="204"/>
      </rPr>
      <t xml:space="preserve">
Приказ Минстроя России №1038/пр от 30.12.2016</t>
    </r>
  </si>
  <si>
    <r>
      <t>Экраны ограждения О-328 стоимость с учетом доставки</t>
    </r>
    <r>
      <rPr>
        <i/>
        <sz val="8"/>
        <rFont val="Arial"/>
        <family val="2"/>
        <charset val="204"/>
      </rPr>
      <t xml:space="preserve">
МАТ=3214,4*1,02/1,18</t>
    </r>
  </si>
  <si>
    <r>
      <t>ГЭСН10-02-046-01</t>
    </r>
    <r>
      <rPr>
        <i/>
        <sz val="8"/>
        <rFont val="Arial"/>
        <family val="2"/>
        <charset val="204"/>
      </rPr>
      <t xml:space="preserve">
Приказ Минстроя России №1038/пр от 30.12.2016</t>
    </r>
  </si>
  <si>
    <r>
      <t>Садовая беседка Ш-3 стоимость с учетом доставки</t>
    </r>
    <r>
      <rPr>
        <i/>
        <sz val="8"/>
        <rFont val="Arial"/>
        <family val="2"/>
        <charset val="204"/>
      </rPr>
      <t xml:space="preserve">
МАТ=284200*1,02/1,18</t>
    </r>
  </si>
  <si>
    <r>
      <t>Скамейка со столиком С-7/2 стоимость с учетом доставки</t>
    </r>
    <r>
      <rPr>
        <i/>
        <sz val="8"/>
        <rFont val="Arial"/>
        <family val="2"/>
        <charset val="204"/>
      </rPr>
      <t xml:space="preserve">
МАТ=50400*1,02/1,18</t>
    </r>
  </si>
  <si>
    <r>
      <t>Песочница Детская П-11 стоимость с учетом доставки</t>
    </r>
    <r>
      <rPr>
        <i/>
        <sz val="8"/>
        <rFont val="Arial"/>
        <family val="2"/>
        <charset val="204"/>
      </rPr>
      <t xml:space="preserve">
МАТ=69678*1,02/1,18</t>
    </r>
  </si>
  <si>
    <r>
      <t>Песочница Детская П-20 стоимость с учетом доставки</t>
    </r>
    <r>
      <rPr>
        <i/>
        <sz val="8"/>
        <rFont val="Arial"/>
        <family val="2"/>
        <charset val="204"/>
      </rPr>
      <t xml:space="preserve">
МАТ=54537*1,02/1,18</t>
    </r>
  </si>
  <si>
    <t>Составлен(а) в текущих (прогнозных) ценах по состоянию на 1 кв. 2019 года</t>
  </si>
  <si>
    <t xml:space="preserve">Мэр городского округа </t>
  </si>
  <si>
    <t>_______________Карих Ю.В.</t>
  </si>
  <si>
    <t>" _____ " ________________ 2019 г.</t>
  </si>
  <si>
    <t>"______ " _______________2019 г.</t>
  </si>
  <si>
    <t>Благоустройство придомовой территории жилого дома №29 по ул. Ленина, в г.Тулуне Иркутской области</t>
  </si>
  <si>
    <t>Заместитель мэра - председатель Комитета ЖКХ</t>
  </si>
  <si>
    <t>______________ Нижегородцев А.А.</t>
  </si>
  <si>
    <t>Благоустройство придомовой территории жилого дома №29 по ул. Ленина, в г.Тулуне (оборудование спортивно-игровой площадки) (положительное заключение экспертизы: №38-1-0241-18 от 13.04.2018г. Выдано: ГАУИО "Ирэкспертиза")</t>
  </si>
  <si>
    <t>___________________________</t>
  </si>
  <si>
    <t>2577,1912тыс.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</si>
</sst>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5" x14ac:knownFonts="1">
    <font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/>
    <xf numFmtId="0" fontId="2" fillId="0" borderId="0" xfId="0" applyFont="1" applyBorder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indent="8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4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0" fontId="2" fillId="0" borderId="4" xfId="0" quotePrefix="1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0" fillId="0" borderId="0" xfId="0"/>
    <xf numFmtId="0" fontId="2" fillId="0" borderId="0" xfId="0" applyFont="1" applyBorder="1" applyAlignment="1">
      <alignment horizontal="center" vertical="top"/>
    </xf>
    <xf numFmtId="0" fontId="1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/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2" fillId="0" borderId="0" xfId="0" applyFont="1" applyBorder="1"/>
    <xf numFmtId="0" fontId="4" fillId="0" borderId="2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left" vertical="top" wrapText="1"/>
    </xf>
    <xf numFmtId="0" fontId="3" fillId="0" borderId="6" xfId="0" applyNumberFormat="1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3" fillId="0" borderId="4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3" fillId="0" borderId="4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2" fillId="0" borderId="4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166" fontId="3" fillId="0" borderId="4" xfId="0" applyNumberFormat="1" applyFont="1" applyBorder="1" applyAlignment="1">
      <alignment horizontal="right" vertical="top" wrapText="1"/>
    </xf>
    <xf numFmtId="1" fontId="3" fillId="0" borderId="4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99"/>
  <sheetViews>
    <sheetView showGridLines="0" tabSelected="1" topLeftCell="A79" zoomScaleNormal="100" zoomScaleSheetLayoutView="75" workbookViewId="0">
      <selection activeCell="J100" sqref="J100"/>
    </sheetView>
  </sheetViews>
  <sheetFormatPr defaultRowHeight="11.25" outlineLevelRow="2" x14ac:dyDescent="0.2"/>
  <cols>
    <col min="1" max="1" width="3.5703125" style="18" customWidth="1"/>
    <col min="2" max="2" width="12.7109375" style="16" customWidth="1"/>
    <col min="3" max="3" width="34.42578125" style="5" customWidth="1"/>
    <col min="4" max="4" width="9.85546875" style="6" customWidth="1"/>
    <col min="5" max="5" width="14.7109375" style="1" customWidth="1"/>
    <col min="6" max="6" width="14.7109375" style="2" customWidth="1"/>
    <col min="7" max="7" width="8.28515625" style="2" customWidth="1"/>
    <col min="8" max="8" width="9" style="2" customWidth="1"/>
    <col min="9" max="14" width="8.28515625" style="2" customWidth="1"/>
    <col min="15" max="16384" width="9.140625" style="3"/>
  </cols>
  <sheetData>
    <row r="1" spans="1:14" ht="12.75" outlineLevel="2" x14ac:dyDescent="0.2">
      <c r="A1" s="51" t="s">
        <v>21</v>
      </c>
      <c r="B1" s="38"/>
      <c r="C1" s="38"/>
      <c r="D1" s="40"/>
      <c r="E1" s="40"/>
      <c r="F1" s="40"/>
      <c r="G1" s="40"/>
      <c r="H1" s="40"/>
      <c r="I1" s="40"/>
      <c r="J1" s="40"/>
      <c r="K1" s="52" t="s">
        <v>22</v>
      </c>
      <c r="L1" s="38"/>
      <c r="M1" s="38"/>
      <c r="N1" s="38"/>
    </row>
    <row r="2" spans="1:14" ht="12.75" outlineLevel="1" x14ac:dyDescent="0.2">
      <c r="A2" s="53" t="s">
        <v>172</v>
      </c>
      <c r="B2" s="38"/>
      <c r="C2" s="38"/>
      <c r="D2" s="40"/>
      <c r="E2" s="40"/>
      <c r="F2" s="40"/>
      <c r="G2" s="40"/>
      <c r="H2" s="40"/>
      <c r="I2" s="40"/>
      <c r="J2" s="40"/>
      <c r="K2" s="54" t="s">
        <v>167</v>
      </c>
      <c r="L2" s="38"/>
      <c r="M2" s="38"/>
      <c r="N2" s="38"/>
    </row>
    <row r="3" spans="1:14" ht="12.75" outlineLevel="1" x14ac:dyDescent="0.2">
      <c r="A3" s="53"/>
      <c r="B3" s="38"/>
      <c r="C3" s="38"/>
      <c r="D3" s="40"/>
      <c r="E3" s="40"/>
      <c r="F3" s="40"/>
      <c r="G3" s="40"/>
      <c r="H3" s="40"/>
      <c r="I3" s="40"/>
      <c r="J3" s="40"/>
      <c r="K3" s="54"/>
      <c r="L3" s="38"/>
      <c r="M3" s="38"/>
      <c r="N3" s="38"/>
    </row>
    <row r="4" spans="1:14" ht="12.75" outlineLevel="1" x14ac:dyDescent="0.2">
      <c r="A4" s="53" t="s">
        <v>173</v>
      </c>
      <c r="B4" s="38"/>
      <c r="C4" s="38"/>
      <c r="D4" s="40"/>
      <c r="E4" s="40"/>
      <c r="F4" s="40"/>
      <c r="G4" s="40"/>
      <c r="H4" s="40"/>
      <c r="I4" s="40"/>
      <c r="J4" s="40"/>
      <c r="K4" s="54" t="s">
        <v>168</v>
      </c>
      <c r="L4" s="38"/>
      <c r="M4" s="38"/>
      <c r="N4" s="38"/>
    </row>
    <row r="5" spans="1:14" ht="12.75" outlineLevel="1" x14ac:dyDescent="0.2">
      <c r="A5" s="53" t="s">
        <v>169</v>
      </c>
      <c r="B5" s="38"/>
      <c r="C5" s="38"/>
      <c r="D5" s="40"/>
      <c r="E5" s="40"/>
      <c r="F5" s="40"/>
      <c r="G5" s="40"/>
      <c r="H5" s="40"/>
      <c r="I5" s="40"/>
      <c r="J5" s="40"/>
      <c r="K5" s="54" t="s">
        <v>170</v>
      </c>
      <c r="L5" s="38"/>
      <c r="M5" s="38"/>
      <c r="N5" s="38"/>
    </row>
    <row r="6" spans="1:14" ht="12.75" x14ac:dyDescent="0.2">
      <c r="A6" s="40"/>
      <c r="B6" s="40"/>
      <c r="C6" s="43"/>
      <c r="D6" s="40"/>
      <c r="E6" s="55"/>
      <c r="F6" s="41" t="s">
        <v>171</v>
      </c>
      <c r="G6" s="50"/>
      <c r="H6" s="44"/>
      <c r="I6" s="40"/>
      <c r="J6" s="40"/>
      <c r="K6" s="40"/>
      <c r="L6" s="38"/>
      <c r="M6" s="38"/>
      <c r="N6" s="38"/>
    </row>
    <row r="7" spans="1:14" ht="12.75" x14ac:dyDescent="0.2">
      <c r="A7" s="38"/>
      <c r="B7" s="38"/>
      <c r="C7" s="38"/>
      <c r="D7" s="45"/>
      <c r="E7" s="38"/>
      <c r="F7" s="48" t="s">
        <v>0</v>
      </c>
      <c r="G7" s="38"/>
      <c r="H7" s="38"/>
      <c r="I7" s="38"/>
      <c r="J7" s="38"/>
      <c r="K7" s="38"/>
      <c r="L7" s="38"/>
      <c r="M7" s="38"/>
      <c r="N7" s="38"/>
    </row>
    <row r="8" spans="1:14" ht="12.75" x14ac:dyDescent="0.2">
      <c r="A8" s="38"/>
      <c r="B8" s="38"/>
      <c r="C8" s="38"/>
      <c r="D8" s="42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2.75" x14ac:dyDescent="0.2">
      <c r="A9" s="38"/>
      <c r="B9" s="38"/>
      <c r="C9" s="38"/>
      <c r="D9" s="42"/>
      <c r="E9" s="38"/>
      <c r="F9" s="46" t="s">
        <v>17</v>
      </c>
      <c r="G9" s="46"/>
      <c r="H9" s="38"/>
      <c r="I9" s="38"/>
      <c r="J9" s="38"/>
      <c r="K9" s="38"/>
      <c r="L9" s="38"/>
      <c r="M9" s="38"/>
      <c r="N9" s="38"/>
    </row>
    <row r="10" spans="1:14" ht="12.75" x14ac:dyDescent="0.2">
      <c r="A10" s="38"/>
      <c r="B10" s="38"/>
      <c r="C10" s="38"/>
      <c r="D10" s="42"/>
      <c r="E10" s="38"/>
      <c r="F10" s="41" t="s">
        <v>1</v>
      </c>
      <c r="G10" s="41"/>
      <c r="H10" s="38"/>
      <c r="I10" s="38"/>
      <c r="J10" s="38"/>
      <c r="K10" s="38"/>
      <c r="L10" s="38"/>
      <c r="M10" s="38"/>
      <c r="N10" s="38"/>
    </row>
    <row r="11" spans="1:14" ht="12.75" x14ac:dyDescent="0.2">
      <c r="A11" s="38"/>
      <c r="B11" s="38"/>
      <c r="C11" s="43"/>
      <c r="D11" s="42"/>
      <c r="E11" s="42"/>
      <c r="F11" s="38"/>
      <c r="G11" s="38"/>
      <c r="H11" s="38"/>
      <c r="I11" s="38"/>
      <c r="J11" s="38"/>
      <c r="K11" s="38"/>
      <c r="L11" s="38"/>
      <c r="M11" s="38"/>
      <c r="N11" s="38"/>
    </row>
    <row r="12" spans="1:14" ht="29.25" customHeight="1" x14ac:dyDescent="0.2">
      <c r="A12" s="49" t="s">
        <v>19</v>
      </c>
      <c r="B12" s="60" t="s">
        <v>174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</row>
    <row r="13" spans="1:14" ht="12.75" x14ac:dyDescent="0.2">
      <c r="A13" s="38"/>
      <c r="B13" s="38"/>
      <c r="C13" s="47"/>
      <c r="D13" s="49"/>
      <c r="E13" s="39"/>
      <c r="F13" s="56" t="s">
        <v>2</v>
      </c>
      <c r="G13" s="56"/>
      <c r="H13" s="49"/>
      <c r="I13" s="49"/>
      <c r="J13" s="38"/>
      <c r="K13" s="38"/>
      <c r="L13" s="38"/>
      <c r="M13" s="38"/>
      <c r="N13" s="38"/>
    </row>
    <row r="14" spans="1:14" x14ac:dyDescent="0.2">
      <c r="A14" s="19"/>
      <c r="B14" s="20"/>
      <c r="C14" s="3"/>
      <c r="D14" s="2"/>
      <c r="E14" s="2"/>
    </row>
    <row r="15" spans="1:14" x14ac:dyDescent="0.2">
      <c r="C15" s="21" t="s">
        <v>131</v>
      </c>
      <c r="D15" s="22"/>
      <c r="E15" s="2"/>
      <c r="G15" s="23"/>
    </row>
    <row r="16" spans="1:14" x14ac:dyDescent="0.2">
      <c r="C16" s="21" t="s">
        <v>138</v>
      </c>
      <c r="D16" s="22"/>
      <c r="E16" s="2"/>
      <c r="F16" s="64" t="s">
        <v>175</v>
      </c>
      <c r="G16" s="65"/>
      <c r="H16" s="17" t="s">
        <v>176</v>
      </c>
    </row>
    <row r="17" spans="1:14" x14ac:dyDescent="0.2">
      <c r="C17" s="21" t="s">
        <v>135</v>
      </c>
      <c r="D17" s="22"/>
      <c r="E17" s="2"/>
      <c r="F17" s="64" t="s">
        <v>133</v>
      </c>
      <c r="G17" s="65"/>
      <c r="H17" s="17" t="s">
        <v>132</v>
      </c>
    </row>
    <row r="18" spans="1:14" outlineLevel="1" x14ac:dyDescent="0.2">
      <c r="C18" s="21" t="s">
        <v>136</v>
      </c>
      <c r="D18" s="22"/>
      <c r="E18" s="2"/>
      <c r="F18" s="64" t="s">
        <v>137</v>
      </c>
      <c r="G18" s="65"/>
      <c r="H18" s="17" t="s">
        <v>29</v>
      </c>
    </row>
    <row r="19" spans="1:14" x14ac:dyDescent="0.2">
      <c r="C19" s="21" t="s">
        <v>166</v>
      </c>
      <c r="D19" s="2"/>
      <c r="E19" s="2"/>
    </row>
    <row r="22" spans="1:14" ht="12.75" customHeight="1" x14ac:dyDescent="0.2">
      <c r="A22" s="72" t="s">
        <v>3</v>
      </c>
      <c r="B22" s="73" t="s">
        <v>9</v>
      </c>
      <c r="C22" s="71" t="s">
        <v>4</v>
      </c>
      <c r="D22" s="71" t="s">
        <v>5</v>
      </c>
      <c r="E22" s="72" t="s">
        <v>6</v>
      </c>
      <c r="F22" s="72"/>
      <c r="G22" s="72" t="s">
        <v>12</v>
      </c>
      <c r="H22" s="72"/>
      <c r="I22" s="72"/>
      <c r="J22" s="72"/>
      <c r="K22" s="72"/>
      <c r="L22" s="72"/>
      <c r="M22" s="71" t="s">
        <v>18</v>
      </c>
      <c r="N22" s="71" t="s">
        <v>20</v>
      </c>
    </row>
    <row r="23" spans="1:14" ht="13.5" customHeight="1" x14ac:dyDescent="0.2">
      <c r="A23" s="72"/>
      <c r="B23" s="73"/>
      <c r="C23" s="71"/>
      <c r="D23" s="71"/>
      <c r="E23" s="72" t="s">
        <v>13</v>
      </c>
      <c r="F23" s="72" t="s">
        <v>14</v>
      </c>
      <c r="G23" s="72" t="s">
        <v>13</v>
      </c>
      <c r="H23" s="72" t="s">
        <v>15</v>
      </c>
      <c r="I23" s="71" t="s">
        <v>8</v>
      </c>
      <c r="J23" s="71"/>
      <c r="K23" s="71"/>
      <c r="L23" s="24"/>
      <c r="M23" s="71"/>
      <c r="N23" s="71"/>
    </row>
    <row r="24" spans="1:14" ht="12.75" customHeight="1" x14ac:dyDescent="0.2">
      <c r="A24" s="72"/>
      <c r="B24" s="74"/>
      <c r="C24" s="75"/>
      <c r="D24" s="71"/>
      <c r="E24" s="72"/>
      <c r="F24" s="72"/>
      <c r="G24" s="72"/>
      <c r="H24" s="72"/>
      <c r="I24" s="25" t="s">
        <v>7</v>
      </c>
      <c r="J24" s="25" t="s">
        <v>10</v>
      </c>
      <c r="K24" s="25" t="s">
        <v>11</v>
      </c>
      <c r="L24" s="25" t="s">
        <v>16</v>
      </c>
      <c r="M24" s="71"/>
      <c r="N24" s="71"/>
    </row>
    <row r="25" spans="1:14" x14ac:dyDescent="0.2">
      <c r="A25" s="26">
        <v>1</v>
      </c>
      <c r="B25" s="27">
        <v>2</v>
      </c>
      <c r="C25" s="28">
        <v>3</v>
      </c>
      <c r="D25" s="29">
        <v>4</v>
      </c>
      <c r="E25" s="30">
        <v>5</v>
      </c>
      <c r="F25" s="30">
        <v>6</v>
      </c>
      <c r="G25" s="29">
        <v>7</v>
      </c>
      <c r="H25" s="28">
        <v>8</v>
      </c>
      <c r="I25" s="31">
        <v>9</v>
      </c>
      <c r="J25" s="31">
        <v>10</v>
      </c>
      <c r="K25" s="31">
        <v>11</v>
      </c>
      <c r="L25" s="31">
        <v>12</v>
      </c>
      <c r="M25" s="31">
        <v>13</v>
      </c>
      <c r="N25" s="31">
        <v>14</v>
      </c>
    </row>
    <row r="26" spans="1:14" ht="19.149999999999999" customHeight="1" x14ac:dyDescent="0.2">
      <c r="A26" s="66" t="s">
        <v>23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1:14" ht="78.75" x14ac:dyDescent="0.2">
      <c r="A27" s="32" t="s">
        <v>24</v>
      </c>
      <c r="B27" s="33" t="s">
        <v>145</v>
      </c>
      <c r="C27" s="10" t="s">
        <v>25</v>
      </c>
      <c r="D27" s="11" t="s">
        <v>26</v>
      </c>
      <c r="E27" s="7"/>
      <c r="F27" s="8" t="s">
        <v>27</v>
      </c>
      <c r="G27" s="9">
        <v>39741.879999999997</v>
      </c>
      <c r="H27" s="9">
        <v>37755</v>
      </c>
      <c r="I27" s="9">
        <v>6186</v>
      </c>
      <c r="J27" s="9">
        <v>27190</v>
      </c>
      <c r="K27" s="9">
        <v>5488</v>
      </c>
      <c r="L27" s="9">
        <v>4379</v>
      </c>
      <c r="M27" s="9">
        <v>33.86</v>
      </c>
      <c r="N27" s="9">
        <v>21.36</v>
      </c>
    </row>
    <row r="28" spans="1:14" outlineLevel="1" x14ac:dyDescent="0.2">
      <c r="A28" s="34"/>
      <c r="B28" s="35"/>
      <c r="C28" s="10" t="s">
        <v>28</v>
      </c>
      <c r="D28" s="11" t="s">
        <v>29</v>
      </c>
      <c r="E28" s="7">
        <v>35.64</v>
      </c>
      <c r="F28" s="9">
        <v>33.86</v>
      </c>
      <c r="G28" s="9">
        <v>182.71</v>
      </c>
      <c r="H28" s="9">
        <v>6186.56</v>
      </c>
      <c r="I28" s="9">
        <v>6186.56</v>
      </c>
      <c r="J28" s="9"/>
      <c r="K28" s="9"/>
      <c r="L28" s="9"/>
      <c r="M28" s="9"/>
      <c r="N28" s="9"/>
    </row>
    <row r="29" spans="1:14" outlineLevel="1" x14ac:dyDescent="0.2">
      <c r="A29" s="34"/>
      <c r="B29" s="35"/>
      <c r="C29" s="10" t="s">
        <v>30</v>
      </c>
      <c r="D29" s="11" t="s">
        <v>29</v>
      </c>
      <c r="E29" s="7">
        <v>22.48</v>
      </c>
      <c r="F29" s="9">
        <v>21.36</v>
      </c>
      <c r="G29" s="9"/>
      <c r="H29" s="9"/>
      <c r="I29" s="9"/>
      <c r="J29" s="9"/>
      <c r="K29" s="9"/>
      <c r="L29" s="9"/>
      <c r="M29" s="9"/>
      <c r="N29" s="9"/>
    </row>
    <row r="30" spans="1:14" ht="22.5" outlineLevel="1" x14ac:dyDescent="0.2">
      <c r="A30" s="34"/>
      <c r="B30" s="12" t="s">
        <v>31</v>
      </c>
      <c r="C30" s="10" t="s">
        <v>32</v>
      </c>
      <c r="D30" s="11" t="s">
        <v>33</v>
      </c>
      <c r="E30" s="7">
        <v>10.93</v>
      </c>
      <c r="F30" s="9">
        <v>10.38</v>
      </c>
      <c r="G30" s="9">
        <v>1084.1099999999999</v>
      </c>
      <c r="H30" s="9">
        <v>11253.06</v>
      </c>
      <c r="I30" s="9"/>
      <c r="J30" s="9">
        <v>11253.06</v>
      </c>
      <c r="K30" s="9">
        <v>2454.35</v>
      </c>
      <c r="L30" s="9"/>
      <c r="M30" s="9"/>
      <c r="N30" s="9"/>
    </row>
    <row r="31" spans="1:14" outlineLevel="1" x14ac:dyDescent="0.2">
      <c r="A31" s="34"/>
      <c r="B31" s="12" t="s">
        <v>34</v>
      </c>
      <c r="C31" s="10" t="s">
        <v>35</v>
      </c>
      <c r="D31" s="11" t="s">
        <v>33</v>
      </c>
      <c r="E31" s="7">
        <v>10.74</v>
      </c>
      <c r="F31" s="9">
        <v>10.199999999999999</v>
      </c>
      <c r="G31" s="9">
        <v>1517.89</v>
      </c>
      <c r="H31" s="9">
        <v>15482.48</v>
      </c>
      <c r="I31" s="9"/>
      <c r="J31" s="9">
        <v>15482.48</v>
      </c>
      <c r="K31" s="9">
        <v>2818.97</v>
      </c>
      <c r="L31" s="9"/>
      <c r="M31" s="9"/>
      <c r="N31" s="9"/>
    </row>
    <row r="32" spans="1:14" ht="22.5" outlineLevel="1" x14ac:dyDescent="0.2">
      <c r="A32" s="34"/>
      <c r="B32" s="12" t="s">
        <v>36</v>
      </c>
      <c r="C32" s="10" t="s">
        <v>37</v>
      </c>
      <c r="D32" s="11" t="s">
        <v>33</v>
      </c>
      <c r="E32" s="7">
        <v>0.81</v>
      </c>
      <c r="F32" s="9">
        <v>0.77</v>
      </c>
      <c r="G32" s="9">
        <v>579.97</v>
      </c>
      <c r="H32" s="9">
        <v>446.58</v>
      </c>
      <c r="I32" s="9"/>
      <c r="J32" s="9">
        <v>446.58</v>
      </c>
      <c r="K32" s="9">
        <v>212.8</v>
      </c>
      <c r="L32" s="9"/>
      <c r="M32" s="9"/>
      <c r="N32" s="9"/>
    </row>
    <row r="33" spans="1:14" ht="22.5" outlineLevel="1" x14ac:dyDescent="0.2">
      <c r="A33" s="13" t="s">
        <v>38</v>
      </c>
      <c r="B33" s="12" t="s">
        <v>39</v>
      </c>
      <c r="C33" s="10" t="s">
        <v>40</v>
      </c>
      <c r="D33" s="11" t="s">
        <v>41</v>
      </c>
      <c r="E33" s="7">
        <v>0.8</v>
      </c>
      <c r="F33" s="9">
        <v>0.76</v>
      </c>
      <c r="G33" s="9">
        <v>2939.52</v>
      </c>
      <c r="H33" s="9">
        <v>2234.04</v>
      </c>
      <c r="I33" s="9"/>
      <c r="J33" s="9"/>
      <c r="K33" s="9"/>
      <c r="L33" s="9">
        <v>2234.04</v>
      </c>
      <c r="M33" s="9"/>
      <c r="N33" s="9"/>
    </row>
    <row r="34" spans="1:14" outlineLevel="1" x14ac:dyDescent="0.2">
      <c r="A34" s="34"/>
      <c r="B34" s="12" t="s">
        <v>42</v>
      </c>
      <c r="C34" s="10" t="s">
        <v>43</v>
      </c>
      <c r="D34" s="11" t="s">
        <v>44</v>
      </c>
      <c r="E34" s="7">
        <v>100</v>
      </c>
      <c r="F34" s="9">
        <v>95</v>
      </c>
      <c r="G34" s="9"/>
      <c r="H34" s="9"/>
      <c r="I34" s="9"/>
      <c r="J34" s="9"/>
      <c r="K34" s="9"/>
      <c r="L34" s="9"/>
      <c r="M34" s="9"/>
      <c r="N34" s="9"/>
    </row>
    <row r="35" spans="1:14" ht="22.5" outlineLevel="1" x14ac:dyDescent="0.2">
      <c r="A35" s="34"/>
      <c r="B35" s="12" t="s">
        <v>45</v>
      </c>
      <c r="C35" s="10" t="s">
        <v>46</v>
      </c>
      <c r="D35" s="11" t="s">
        <v>47</v>
      </c>
      <c r="E35" s="7">
        <v>55.9</v>
      </c>
      <c r="F35" s="9">
        <v>53.11</v>
      </c>
      <c r="G35" s="9">
        <v>40.380000000000003</v>
      </c>
      <c r="H35" s="9">
        <v>2144.58</v>
      </c>
      <c r="I35" s="9"/>
      <c r="J35" s="9"/>
      <c r="K35" s="9"/>
      <c r="L35" s="9">
        <v>2144.58</v>
      </c>
      <c r="M35" s="9"/>
      <c r="N35" s="9"/>
    </row>
    <row r="36" spans="1:14" ht="56.25" x14ac:dyDescent="0.2">
      <c r="A36" s="32" t="s">
        <v>48</v>
      </c>
      <c r="B36" s="33" t="s">
        <v>49</v>
      </c>
      <c r="C36" s="10" t="s">
        <v>146</v>
      </c>
      <c r="D36" s="11" t="s">
        <v>44</v>
      </c>
      <c r="E36" s="7"/>
      <c r="F36" s="9">
        <v>3</v>
      </c>
      <c r="G36" s="8" t="s">
        <v>50</v>
      </c>
      <c r="H36" s="9">
        <v>47002</v>
      </c>
      <c r="I36" s="9"/>
      <c r="J36" s="9"/>
      <c r="K36" s="9"/>
      <c r="L36" s="9">
        <v>47002</v>
      </c>
      <c r="M36" s="9"/>
      <c r="N36" s="9"/>
    </row>
    <row r="37" spans="1:14" ht="56.25" x14ac:dyDescent="0.2">
      <c r="A37" s="32" t="s">
        <v>51</v>
      </c>
      <c r="B37" s="33" t="s">
        <v>49</v>
      </c>
      <c r="C37" s="10" t="s">
        <v>147</v>
      </c>
      <c r="D37" s="11" t="s">
        <v>44</v>
      </c>
      <c r="E37" s="7"/>
      <c r="F37" s="9">
        <v>4</v>
      </c>
      <c r="G37" s="8" t="s">
        <v>52</v>
      </c>
      <c r="H37" s="9">
        <v>21709</v>
      </c>
      <c r="I37" s="9"/>
      <c r="J37" s="9"/>
      <c r="K37" s="9"/>
      <c r="L37" s="9">
        <v>21709</v>
      </c>
      <c r="M37" s="9"/>
      <c r="N37" s="9"/>
    </row>
    <row r="38" spans="1:14" ht="56.25" x14ac:dyDescent="0.2">
      <c r="A38" s="32" t="s">
        <v>53</v>
      </c>
      <c r="B38" s="33" t="s">
        <v>49</v>
      </c>
      <c r="C38" s="10" t="s">
        <v>148</v>
      </c>
      <c r="D38" s="11" t="s">
        <v>44</v>
      </c>
      <c r="E38" s="7"/>
      <c r="F38" s="9">
        <v>1</v>
      </c>
      <c r="G38" s="8" t="s">
        <v>54</v>
      </c>
      <c r="H38" s="9">
        <v>27274</v>
      </c>
      <c r="I38" s="9"/>
      <c r="J38" s="9"/>
      <c r="K38" s="9"/>
      <c r="L38" s="9">
        <v>27274</v>
      </c>
      <c r="M38" s="9"/>
      <c r="N38" s="9"/>
    </row>
    <row r="39" spans="1:14" ht="56.25" x14ac:dyDescent="0.2">
      <c r="A39" s="32" t="s">
        <v>55</v>
      </c>
      <c r="B39" s="33" t="s">
        <v>49</v>
      </c>
      <c r="C39" s="10" t="s">
        <v>149</v>
      </c>
      <c r="D39" s="11" t="s">
        <v>44</v>
      </c>
      <c r="E39" s="7"/>
      <c r="F39" s="9">
        <v>1</v>
      </c>
      <c r="G39" s="8" t="s">
        <v>56</v>
      </c>
      <c r="H39" s="9">
        <v>97451</v>
      </c>
      <c r="I39" s="9"/>
      <c r="J39" s="9"/>
      <c r="K39" s="9"/>
      <c r="L39" s="9">
        <v>97451</v>
      </c>
      <c r="M39" s="9"/>
      <c r="N39" s="9"/>
    </row>
    <row r="40" spans="1:14" ht="56.25" x14ac:dyDescent="0.2">
      <c r="A40" s="32" t="s">
        <v>57</v>
      </c>
      <c r="B40" s="33" t="s">
        <v>49</v>
      </c>
      <c r="C40" s="10" t="s">
        <v>150</v>
      </c>
      <c r="D40" s="11" t="s">
        <v>44</v>
      </c>
      <c r="E40" s="7"/>
      <c r="F40" s="9">
        <v>1</v>
      </c>
      <c r="G40" s="8" t="s">
        <v>58</v>
      </c>
      <c r="H40" s="9">
        <v>30144</v>
      </c>
      <c r="I40" s="9"/>
      <c r="J40" s="9"/>
      <c r="K40" s="9"/>
      <c r="L40" s="9">
        <v>30144</v>
      </c>
      <c r="M40" s="9"/>
      <c r="N40" s="9"/>
    </row>
    <row r="41" spans="1:14" ht="56.25" x14ac:dyDescent="0.2">
      <c r="A41" s="32" t="s">
        <v>59</v>
      </c>
      <c r="B41" s="33" t="s">
        <v>49</v>
      </c>
      <c r="C41" s="10" t="s">
        <v>151</v>
      </c>
      <c r="D41" s="11" t="s">
        <v>44</v>
      </c>
      <c r="E41" s="7"/>
      <c r="F41" s="9">
        <v>1</v>
      </c>
      <c r="G41" s="8" t="s">
        <v>60</v>
      </c>
      <c r="H41" s="9">
        <v>40547</v>
      </c>
      <c r="I41" s="9"/>
      <c r="J41" s="9"/>
      <c r="K41" s="9"/>
      <c r="L41" s="9">
        <v>40547</v>
      </c>
      <c r="M41" s="9"/>
      <c r="N41" s="9"/>
    </row>
    <row r="42" spans="1:14" ht="56.25" x14ac:dyDescent="0.2">
      <c r="A42" s="32" t="s">
        <v>61</v>
      </c>
      <c r="B42" s="33" t="s">
        <v>49</v>
      </c>
      <c r="C42" s="10" t="s">
        <v>152</v>
      </c>
      <c r="D42" s="11" t="s">
        <v>44</v>
      </c>
      <c r="E42" s="7"/>
      <c r="F42" s="9">
        <v>1</v>
      </c>
      <c r="G42" s="8" t="s">
        <v>62</v>
      </c>
      <c r="H42" s="9">
        <v>18618</v>
      </c>
      <c r="I42" s="9"/>
      <c r="J42" s="9"/>
      <c r="K42" s="9"/>
      <c r="L42" s="9">
        <v>18618</v>
      </c>
      <c r="M42" s="9"/>
      <c r="N42" s="9"/>
    </row>
    <row r="43" spans="1:14" ht="56.25" x14ac:dyDescent="0.2">
      <c r="A43" s="32" t="s">
        <v>63</v>
      </c>
      <c r="B43" s="33" t="s">
        <v>49</v>
      </c>
      <c r="C43" s="10" t="s">
        <v>153</v>
      </c>
      <c r="D43" s="11" t="s">
        <v>44</v>
      </c>
      <c r="E43" s="7"/>
      <c r="F43" s="9">
        <v>1</v>
      </c>
      <c r="G43" s="8" t="s">
        <v>64</v>
      </c>
      <c r="H43" s="9">
        <v>47095</v>
      </c>
      <c r="I43" s="9"/>
      <c r="J43" s="9"/>
      <c r="K43" s="9"/>
      <c r="L43" s="9">
        <v>47095</v>
      </c>
      <c r="M43" s="9"/>
      <c r="N43" s="9"/>
    </row>
    <row r="44" spans="1:14" ht="56.25" x14ac:dyDescent="0.2">
      <c r="A44" s="32" t="s">
        <v>65</v>
      </c>
      <c r="B44" s="33" t="s">
        <v>49</v>
      </c>
      <c r="C44" s="10" t="s">
        <v>154</v>
      </c>
      <c r="D44" s="11" t="s">
        <v>44</v>
      </c>
      <c r="E44" s="7"/>
      <c r="F44" s="9">
        <v>1</v>
      </c>
      <c r="G44" s="8" t="s">
        <v>66</v>
      </c>
      <c r="H44" s="9">
        <v>22576</v>
      </c>
      <c r="I44" s="9"/>
      <c r="J44" s="9"/>
      <c r="K44" s="9"/>
      <c r="L44" s="9">
        <v>22576</v>
      </c>
      <c r="M44" s="9"/>
      <c r="N44" s="9"/>
    </row>
    <row r="45" spans="1:14" ht="56.25" x14ac:dyDescent="0.2">
      <c r="A45" s="32" t="s">
        <v>67</v>
      </c>
      <c r="B45" s="33" t="s">
        <v>49</v>
      </c>
      <c r="C45" s="10" t="s">
        <v>155</v>
      </c>
      <c r="D45" s="11" t="s">
        <v>44</v>
      </c>
      <c r="E45" s="7"/>
      <c r="F45" s="9">
        <v>1</v>
      </c>
      <c r="G45" s="8" t="s">
        <v>68</v>
      </c>
      <c r="H45" s="9">
        <v>42314</v>
      </c>
      <c r="I45" s="9"/>
      <c r="J45" s="9"/>
      <c r="K45" s="9"/>
      <c r="L45" s="9">
        <v>42314</v>
      </c>
      <c r="M45" s="9"/>
      <c r="N45" s="9"/>
    </row>
    <row r="46" spans="1:14" ht="56.25" x14ac:dyDescent="0.2">
      <c r="A46" s="32" t="s">
        <v>69</v>
      </c>
      <c r="B46" s="33" t="s">
        <v>49</v>
      </c>
      <c r="C46" s="10" t="s">
        <v>156</v>
      </c>
      <c r="D46" s="11" t="s">
        <v>44</v>
      </c>
      <c r="E46" s="7"/>
      <c r="F46" s="9">
        <v>1</v>
      </c>
      <c r="G46" s="8" t="s">
        <v>70</v>
      </c>
      <c r="H46" s="9">
        <v>18801</v>
      </c>
      <c r="I46" s="9"/>
      <c r="J46" s="9"/>
      <c r="K46" s="9"/>
      <c r="L46" s="9">
        <v>18801</v>
      </c>
      <c r="M46" s="9"/>
      <c r="N46" s="9"/>
    </row>
    <row r="47" spans="1:14" ht="56.25" x14ac:dyDescent="0.2">
      <c r="A47" s="32" t="s">
        <v>71</v>
      </c>
      <c r="B47" s="33" t="s">
        <v>49</v>
      </c>
      <c r="C47" s="10" t="s">
        <v>157</v>
      </c>
      <c r="D47" s="11" t="s">
        <v>44</v>
      </c>
      <c r="E47" s="7"/>
      <c r="F47" s="9">
        <v>2</v>
      </c>
      <c r="G47" s="8" t="s">
        <v>72</v>
      </c>
      <c r="H47" s="9">
        <v>41362</v>
      </c>
      <c r="I47" s="9"/>
      <c r="J47" s="9"/>
      <c r="K47" s="9"/>
      <c r="L47" s="9">
        <v>41362</v>
      </c>
      <c r="M47" s="9"/>
      <c r="N47" s="9"/>
    </row>
    <row r="48" spans="1:14" ht="56.25" x14ac:dyDescent="0.2">
      <c r="A48" s="32" t="s">
        <v>73</v>
      </c>
      <c r="B48" s="33" t="s">
        <v>49</v>
      </c>
      <c r="C48" s="10" t="s">
        <v>158</v>
      </c>
      <c r="D48" s="11" t="s">
        <v>44</v>
      </c>
      <c r="E48" s="7"/>
      <c r="F48" s="9">
        <v>1</v>
      </c>
      <c r="G48" s="8" t="s">
        <v>74</v>
      </c>
      <c r="H48" s="9">
        <v>779348</v>
      </c>
      <c r="I48" s="9"/>
      <c r="J48" s="9"/>
      <c r="K48" s="9"/>
      <c r="L48" s="9">
        <v>779348</v>
      </c>
      <c r="M48" s="9"/>
      <c r="N48" s="9"/>
    </row>
    <row r="49" spans="1:14" ht="78.75" x14ac:dyDescent="0.2">
      <c r="A49" s="32" t="s">
        <v>75</v>
      </c>
      <c r="B49" s="33" t="s">
        <v>159</v>
      </c>
      <c r="C49" s="10" t="s">
        <v>76</v>
      </c>
      <c r="D49" s="11" t="s">
        <v>77</v>
      </c>
      <c r="E49" s="7"/>
      <c r="F49" s="8" t="s">
        <v>78</v>
      </c>
      <c r="G49" s="9">
        <v>15877.7</v>
      </c>
      <c r="H49" s="9">
        <v>34931</v>
      </c>
      <c r="I49" s="9">
        <v>19087</v>
      </c>
      <c r="J49" s="9">
        <v>1493</v>
      </c>
      <c r="K49" s="9">
        <v>711</v>
      </c>
      <c r="L49" s="9">
        <v>14351</v>
      </c>
      <c r="M49" s="9">
        <v>106.61</v>
      </c>
      <c r="N49" s="9">
        <v>2.57</v>
      </c>
    </row>
    <row r="50" spans="1:14" outlineLevel="1" x14ac:dyDescent="0.2">
      <c r="A50" s="34"/>
      <c r="B50" s="35"/>
      <c r="C50" s="10" t="s">
        <v>79</v>
      </c>
      <c r="D50" s="11" t="s">
        <v>29</v>
      </c>
      <c r="E50" s="7">
        <v>48.46</v>
      </c>
      <c r="F50" s="9">
        <v>106.61</v>
      </c>
      <c r="G50" s="9">
        <v>179.03</v>
      </c>
      <c r="H50" s="9">
        <v>19086.39</v>
      </c>
      <c r="I50" s="9">
        <v>19086.39</v>
      </c>
      <c r="J50" s="9"/>
      <c r="K50" s="9"/>
      <c r="L50" s="9"/>
      <c r="M50" s="9"/>
      <c r="N50" s="9"/>
    </row>
    <row r="51" spans="1:14" outlineLevel="1" x14ac:dyDescent="0.2">
      <c r="A51" s="34"/>
      <c r="B51" s="35"/>
      <c r="C51" s="10" t="s">
        <v>30</v>
      </c>
      <c r="D51" s="11" t="s">
        <v>29</v>
      </c>
      <c r="E51" s="7">
        <v>1.17</v>
      </c>
      <c r="F51" s="9">
        <v>2.57</v>
      </c>
      <c r="G51" s="9"/>
      <c r="H51" s="9"/>
      <c r="I51" s="9"/>
      <c r="J51" s="9"/>
      <c r="K51" s="9"/>
      <c r="L51" s="9"/>
      <c r="M51" s="9"/>
      <c r="N51" s="9"/>
    </row>
    <row r="52" spans="1:14" ht="22.5" outlineLevel="1" x14ac:dyDescent="0.2">
      <c r="A52" s="34"/>
      <c r="B52" s="12" t="s">
        <v>80</v>
      </c>
      <c r="C52" s="10" t="s">
        <v>37</v>
      </c>
      <c r="D52" s="11" t="s">
        <v>33</v>
      </c>
      <c r="E52" s="7">
        <v>1.17</v>
      </c>
      <c r="F52" s="9">
        <v>2.57</v>
      </c>
      <c r="G52" s="9">
        <v>579.97</v>
      </c>
      <c r="H52" s="9">
        <v>1490.52</v>
      </c>
      <c r="I52" s="9"/>
      <c r="J52" s="9">
        <v>1490.52</v>
      </c>
      <c r="K52" s="9">
        <v>710.27</v>
      </c>
      <c r="L52" s="9"/>
      <c r="M52" s="9"/>
      <c r="N52" s="9"/>
    </row>
    <row r="53" spans="1:14" outlineLevel="1" x14ac:dyDescent="0.2">
      <c r="A53" s="34"/>
      <c r="B53" s="12" t="s">
        <v>81</v>
      </c>
      <c r="C53" s="10" t="s">
        <v>82</v>
      </c>
      <c r="D53" s="11" t="s">
        <v>83</v>
      </c>
      <c r="E53" s="7">
        <v>1.2</v>
      </c>
      <c r="F53" s="9">
        <v>2.64</v>
      </c>
      <c r="G53" s="9"/>
      <c r="H53" s="9"/>
      <c r="I53" s="9"/>
      <c r="J53" s="9"/>
      <c r="K53" s="9"/>
      <c r="L53" s="9"/>
      <c r="M53" s="9"/>
      <c r="N53" s="9"/>
    </row>
    <row r="54" spans="1:14" ht="22.5" outlineLevel="1" x14ac:dyDescent="0.2">
      <c r="A54" s="34"/>
      <c r="B54" s="12" t="s">
        <v>84</v>
      </c>
      <c r="C54" s="10" t="s">
        <v>85</v>
      </c>
      <c r="D54" s="11" t="s">
        <v>86</v>
      </c>
      <c r="E54" s="7">
        <v>27</v>
      </c>
      <c r="F54" s="9">
        <v>59.4</v>
      </c>
      <c r="G54" s="9">
        <v>147.1</v>
      </c>
      <c r="H54" s="9">
        <v>8737.74</v>
      </c>
      <c r="I54" s="9"/>
      <c r="J54" s="9"/>
      <c r="K54" s="9"/>
      <c r="L54" s="9">
        <v>8737.74</v>
      </c>
      <c r="M54" s="9"/>
      <c r="N54" s="9"/>
    </row>
    <row r="55" spans="1:14" ht="33.75" outlineLevel="1" x14ac:dyDescent="0.2">
      <c r="A55" s="34"/>
      <c r="B55" s="12" t="s">
        <v>87</v>
      </c>
      <c r="C55" s="10" t="s">
        <v>88</v>
      </c>
      <c r="D55" s="11" t="s">
        <v>41</v>
      </c>
      <c r="E55" s="7">
        <v>0.82</v>
      </c>
      <c r="F55" s="9">
        <v>1.804</v>
      </c>
      <c r="G55" s="9">
        <v>788.45</v>
      </c>
      <c r="H55" s="9">
        <v>1422.36</v>
      </c>
      <c r="I55" s="9"/>
      <c r="J55" s="9"/>
      <c r="K55" s="9"/>
      <c r="L55" s="9">
        <v>1422.36</v>
      </c>
      <c r="M55" s="9"/>
      <c r="N55" s="9"/>
    </row>
    <row r="56" spans="1:14" ht="22.5" outlineLevel="1" x14ac:dyDescent="0.2">
      <c r="A56" s="13" t="s">
        <v>38</v>
      </c>
      <c r="B56" s="12" t="s">
        <v>89</v>
      </c>
      <c r="C56" s="10" t="s">
        <v>90</v>
      </c>
      <c r="D56" s="11" t="s">
        <v>41</v>
      </c>
      <c r="E56" s="7">
        <v>0.32700000000000001</v>
      </c>
      <c r="F56" s="9">
        <v>0.71940000000000004</v>
      </c>
      <c r="G56" s="9">
        <v>5826.06</v>
      </c>
      <c r="H56" s="9">
        <v>4191.2700000000004</v>
      </c>
      <c r="I56" s="9"/>
      <c r="J56" s="9"/>
      <c r="K56" s="9"/>
      <c r="L56" s="9">
        <v>4191.2700000000004</v>
      </c>
      <c r="M56" s="9"/>
      <c r="N56" s="9"/>
    </row>
    <row r="57" spans="1:14" outlineLevel="1" x14ac:dyDescent="0.2">
      <c r="A57" s="34"/>
      <c r="B57" s="12" t="s">
        <v>91</v>
      </c>
      <c r="C57" s="10" t="s">
        <v>43</v>
      </c>
      <c r="D57" s="11" t="s">
        <v>83</v>
      </c>
      <c r="E57" s="7">
        <v>0.8</v>
      </c>
      <c r="F57" s="9">
        <v>1.76</v>
      </c>
      <c r="G57" s="9"/>
      <c r="H57" s="9"/>
      <c r="I57" s="9"/>
      <c r="J57" s="9"/>
      <c r="K57" s="9"/>
      <c r="L57" s="9"/>
      <c r="M57" s="9"/>
      <c r="N57" s="9"/>
    </row>
    <row r="58" spans="1:14" outlineLevel="1" x14ac:dyDescent="0.2">
      <c r="A58" s="34"/>
      <c r="B58" s="12" t="s">
        <v>92</v>
      </c>
      <c r="C58" s="10" t="s">
        <v>93</v>
      </c>
      <c r="D58" s="11" t="s">
        <v>83</v>
      </c>
      <c r="E58" s="7">
        <v>0.64</v>
      </c>
      <c r="F58" s="9">
        <v>1.4079999999999999</v>
      </c>
      <c r="G58" s="9"/>
      <c r="H58" s="9"/>
      <c r="I58" s="9"/>
      <c r="J58" s="9"/>
      <c r="K58" s="9"/>
      <c r="L58" s="9"/>
      <c r="M58" s="9"/>
      <c r="N58" s="9"/>
    </row>
    <row r="59" spans="1:14" ht="56.25" x14ac:dyDescent="0.2">
      <c r="A59" s="32" t="s">
        <v>94</v>
      </c>
      <c r="B59" s="33" t="s">
        <v>49</v>
      </c>
      <c r="C59" s="10" t="s">
        <v>160</v>
      </c>
      <c r="D59" s="11" t="s">
        <v>44</v>
      </c>
      <c r="E59" s="7"/>
      <c r="F59" s="9">
        <v>88</v>
      </c>
      <c r="G59" s="8" t="s">
        <v>95</v>
      </c>
      <c r="H59" s="9">
        <v>244512</v>
      </c>
      <c r="I59" s="9"/>
      <c r="J59" s="9"/>
      <c r="K59" s="9"/>
      <c r="L59" s="9">
        <v>244512</v>
      </c>
      <c r="M59" s="9"/>
      <c r="N59" s="9"/>
    </row>
    <row r="60" spans="1:14" ht="78.75" x14ac:dyDescent="0.2">
      <c r="A60" s="32" t="s">
        <v>96</v>
      </c>
      <c r="B60" s="33" t="s">
        <v>161</v>
      </c>
      <c r="C60" s="10" t="s">
        <v>97</v>
      </c>
      <c r="D60" s="11" t="s">
        <v>44</v>
      </c>
      <c r="E60" s="7"/>
      <c r="F60" s="8" t="s">
        <v>98</v>
      </c>
      <c r="G60" s="9">
        <v>858.22</v>
      </c>
      <c r="H60" s="9">
        <v>4291</v>
      </c>
      <c r="I60" s="9">
        <v>3431</v>
      </c>
      <c r="J60" s="9">
        <v>174</v>
      </c>
      <c r="K60" s="9">
        <v>83</v>
      </c>
      <c r="L60" s="9">
        <v>686</v>
      </c>
      <c r="M60" s="9">
        <v>19</v>
      </c>
      <c r="N60" s="9">
        <v>0.3</v>
      </c>
    </row>
    <row r="61" spans="1:14" outlineLevel="1" x14ac:dyDescent="0.2">
      <c r="A61" s="34"/>
      <c r="B61" s="35"/>
      <c r="C61" s="10" t="s">
        <v>99</v>
      </c>
      <c r="D61" s="11" t="s">
        <v>29</v>
      </c>
      <c r="E61" s="7">
        <v>3.8</v>
      </c>
      <c r="F61" s="9">
        <v>19</v>
      </c>
      <c r="G61" s="9">
        <v>180.56</v>
      </c>
      <c r="H61" s="9">
        <v>3430.64</v>
      </c>
      <c r="I61" s="9">
        <v>3430.64</v>
      </c>
      <c r="J61" s="9"/>
      <c r="K61" s="9"/>
      <c r="L61" s="9"/>
      <c r="M61" s="9"/>
      <c r="N61" s="9"/>
    </row>
    <row r="62" spans="1:14" outlineLevel="1" x14ac:dyDescent="0.2">
      <c r="A62" s="34"/>
      <c r="B62" s="35"/>
      <c r="C62" s="10" t="s">
        <v>30</v>
      </c>
      <c r="D62" s="11" t="s">
        <v>29</v>
      </c>
      <c r="E62" s="7">
        <v>0.06</v>
      </c>
      <c r="F62" s="9">
        <v>0.3</v>
      </c>
      <c r="G62" s="9"/>
      <c r="H62" s="9"/>
      <c r="I62" s="9"/>
      <c r="J62" s="9"/>
      <c r="K62" s="9"/>
      <c r="L62" s="9"/>
      <c r="M62" s="9"/>
      <c r="N62" s="9"/>
    </row>
    <row r="63" spans="1:14" ht="22.5" outlineLevel="1" x14ac:dyDescent="0.2">
      <c r="A63" s="34"/>
      <c r="B63" s="12" t="s">
        <v>80</v>
      </c>
      <c r="C63" s="10" t="s">
        <v>37</v>
      </c>
      <c r="D63" s="11" t="s">
        <v>33</v>
      </c>
      <c r="E63" s="7">
        <v>0.06</v>
      </c>
      <c r="F63" s="9">
        <v>0.3</v>
      </c>
      <c r="G63" s="9">
        <v>579.97</v>
      </c>
      <c r="H63" s="9">
        <v>173.99</v>
      </c>
      <c r="I63" s="9"/>
      <c r="J63" s="9">
        <v>173.99</v>
      </c>
      <c r="K63" s="9">
        <v>82.91</v>
      </c>
      <c r="L63" s="9"/>
      <c r="M63" s="9"/>
      <c r="N63" s="9"/>
    </row>
    <row r="64" spans="1:14" ht="22.5" outlineLevel="1" x14ac:dyDescent="0.2">
      <c r="A64" s="34"/>
      <c r="B64" s="12" t="s">
        <v>100</v>
      </c>
      <c r="C64" s="10" t="s">
        <v>101</v>
      </c>
      <c r="D64" s="11" t="s">
        <v>83</v>
      </c>
      <c r="E64" s="7">
        <v>2E-3</v>
      </c>
      <c r="F64" s="9">
        <v>0.01</v>
      </c>
      <c r="G64" s="9">
        <v>68644.800000000003</v>
      </c>
      <c r="H64" s="9">
        <v>686.45</v>
      </c>
      <c r="I64" s="9"/>
      <c r="J64" s="9"/>
      <c r="K64" s="9"/>
      <c r="L64" s="9">
        <v>686.45</v>
      </c>
      <c r="M64" s="9"/>
      <c r="N64" s="9"/>
    </row>
    <row r="65" spans="1:14" ht="56.25" x14ac:dyDescent="0.2">
      <c r="A65" s="32" t="s">
        <v>102</v>
      </c>
      <c r="B65" s="33" t="s">
        <v>49</v>
      </c>
      <c r="C65" s="10" t="s">
        <v>103</v>
      </c>
      <c r="D65" s="11" t="s">
        <v>44</v>
      </c>
      <c r="E65" s="7"/>
      <c r="F65" s="9">
        <v>1</v>
      </c>
      <c r="G65" s="9"/>
      <c r="H65" s="9"/>
      <c r="I65" s="9"/>
      <c r="J65" s="9"/>
      <c r="K65" s="9"/>
      <c r="L65" s="9"/>
      <c r="M65" s="9"/>
      <c r="N65" s="9"/>
    </row>
    <row r="66" spans="1:14" ht="56.25" x14ac:dyDescent="0.2">
      <c r="A66" s="32" t="s">
        <v>104</v>
      </c>
      <c r="B66" s="33" t="s">
        <v>49</v>
      </c>
      <c r="C66" s="10" t="s">
        <v>162</v>
      </c>
      <c r="D66" s="11" t="s">
        <v>44</v>
      </c>
      <c r="E66" s="7"/>
      <c r="F66" s="9">
        <v>1</v>
      </c>
      <c r="G66" s="8" t="s">
        <v>105</v>
      </c>
      <c r="H66" s="9">
        <v>245664</v>
      </c>
      <c r="I66" s="9"/>
      <c r="J66" s="9"/>
      <c r="K66" s="9"/>
      <c r="L66" s="9">
        <v>245664</v>
      </c>
      <c r="M66" s="9"/>
      <c r="N66" s="9"/>
    </row>
    <row r="67" spans="1:14" ht="56.25" x14ac:dyDescent="0.2">
      <c r="A67" s="32" t="s">
        <v>106</v>
      </c>
      <c r="B67" s="33" t="s">
        <v>49</v>
      </c>
      <c r="C67" s="10" t="s">
        <v>163</v>
      </c>
      <c r="D67" s="11" t="s">
        <v>44</v>
      </c>
      <c r="E67" s="7"/>
      <c r="F67" s="9">
        <v>1</v>
      </c>
      <c r="G67" s="8" t="s">
        <v>107</v>
      </c>
      <c r="H67" s="9">
        <v>43566</v>
      </c>
      <c r="I67" s="9"/>
      <c r="J67" s="9"/>
      <c r="K67" s="9"/>
      <c r="L67" s="9">
        <v>43566</v>
      </c>
      <c r="M67" s="9"/>
      <c r="N67" s="9"/>
    </row>
    <row r="68" spans="1:14" ht="56.25" x14ac:dyDescent="0.2">
      <c r="A68" s="32" t="s">
        <v>108</v>
      </c>
      <c r="B68" s="33" t="s">
        <v>49</v>
      </c>
      <c r="C68" s="10" t="s">
        <v>164</v>
      </c>
      <c r="D68" s="11" t="s">
        <v>44</v>
      </c>
      <c r="E68" s="7"/>
      <c r="F68" s="9">
        <v>1</v>
      </c>
      <c r="G68" s="8" t="s">
        <v>109</v>
      </c>
      <c r="H68" s="9">
        <v>60230</v>
      </c>
      <c r="I68" s="9"/>
      <c r="J68" s="9"/>
      <c r="K68" s="9"/>
      <c r="L68" s="9">
        <v>60230</v>
      </c>
      <c r="M68" s="9"/>
      <c r="N68" s="9"/>
    </row>
    <row r="69" spans="1:14" ht="56.25" x14ac:dyDescent="0.2">
      <c r="A69" s="32" t="s">
        <v>110</v>
      </c>
      <c r="B69" s="33" t="s">
        <v>49</v>
      </c>
      <c r="C69" s="10" t="s">
        <v>165</v>
      </c>
      <c r="D69" s="11" t="s">
        <v>44</v>
      </c>
      <c r="E69" s="7"/>
      <c r="F69" s="9">
        <v>1</v>
      </c>
      <c r="G69" s="8" t="s">
        <v>111</v>
      </c>
      <c r="H69" s="9">
        <v>47142</v>
      </c>
      <c r="I69" s="9"/>
      <c r="J69" s="9"/>
      <c r="K69" s="9"/>
      <c r="L69" s="9">
        <v>47142</v>
      </c>
      <c r="M69" s="9"/>
      <c r="N69" s="9"/>
    </row>
    <row r="70" spans="1:14" x14ac:dyDescent="0.2">
      <c r="A70" s="67" t="s">
        <v>112</v>
      </c>
      <c r="B70" s="68"/>
      <c r="C70" s="68"/>
      <c r="D70" s="68"/>
      <c r="E70" s="68"/>
      <c r="F70" s="68"/>
      <c r="G70" s="68"/>
      <c r="H70" s="8">
        <v>1952332</v>
      </c>
      <c r="I70" s="8">
        <v>28704</v>
      </c>
      <c r="J70" s="8">
        <v>28857</v>
      </c>
      <c r="K70" s="8">
        <v>6282</v>
      </c>
      <c r="L70" s="8">
        <v>1894771</v>
      </c>
      <c r="M70" s="8">
        <v>159.47</v>
      </c>
      <c r="N70" s="8">
        <v>24.23</v>
      </c>
    </row>
    <row r="71" spans="1:14" x14ac:dyDescent="0.2">
      <c r="A71" s="67" t="s">
        <v>113</v>
      </c>
      <c r="B71" s="68"/>
      <c r="C71" s="68"/>
      <c r="D71" s="68"/>
      <c r="E71" s="68"/>
      <c r="F71" s="68"/>
      <c r="G71" s="68"/>
      <c r="H71" s="8">
        <v>36352</v>
      </c>
      <c r="I71" s="9"/>
      <c r="J71" s="9"/>
      <c r="K71" s="9"/>
      <c r="L71" s="9"/>
      <c r="M71" s="9"/>
      <c r="N71" s="9"/>
    </row>
    <row r="72" spans="1:14" x14ac:dyDescent="0.2">
      <c r="A72" s="67" t="s">
        <v>114</v>
      </c>
      <c r="B72" s="68"/>
      <c r="C72" s="68"/>
      <c r="D72" s="68"/>
      <c r="E72" s="68"/>
      <c r="F72" s="68"/>
      <c r="G72" s="68"/>
      <c r="H72" s="8">
        <v>21043</v>
      </c>
      <c r="I72" s="9"/>
      <c r="J72" s="9"/>
      <c r="K72" s="9"/>
      <c r="L72" s="9"/>
      <c r="M72" s="9"/>
      <c r="N72" s="9"/>
    </row>
    <row r="73" spans="1:14" x14ac:dyDescent="0.2">
      <c r="A73" s="66" t="s">
        <v>115</v>
      </c>
      <c r="B73" s="68"/>
      <c r="C73" s="68"/>
      <c r="D73" s="68"/>
      <c r="E73" s="68"/>
      <c r="F73" s="68"/>
      <c r="G73" s="68"/>
      <c r="H73" s="14">
        <v>2009727</v>
      </c>
      <c r="I73" s="9"/>
      <c r="J73" s="9"/>
      <c r="K73" s="9"/>
      <c r="L73" s="9"/>
      <c r="M73" s="14">
        <v>159.47</v>
      </c>
      <c r="N73" s="14">
        <v>24.23</v>
      </c>
    </row>
    <row r="74" spans="1:14" x14ac:dyDescent="0.2">
      <c r="A74" s="69" t="s">
        <v>116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</row>
    <row r="75" spans="1:14" x14ac:dyDescent="0.2">
      <c r="A75" s="67" t="s">
        <v>117</v>
      </c>
      <c r="B75" s="68"/>
      <c r="C75" s="68"/>
      <c r="D75" s="68"/>
      <c r="E75" s="68"/>
      <c r="F75" s="68"/>
      <c r="G75" s="68"/>
      <c r="H75" s="8">
        <v>1952332</v>
      </c>
      <c r="I75" s="8">
        <v>28704</v>
      </c>
      <c r="J75" s="8">
        <v>28857</v>
      </c>
      <c r="K75" s="8">
        <v>6282</v>
      </c>
      <c r="L75" s="8">
        <v>1894771</v>
      </c>
      <c r="M75" s="8">
        <v>159.47</v>
      </c>
      <c r="N75" s="8">
        <v>24.23</v>
      </c>
    </row>
    <row r="76" spans="1:14" x14ac:dyDescent="0.2">
      <c r="A76" s="67" t="s">
        <v>113</v>
      </c>
      <c r="B76" s="68"/>
      <c r="C76" s="68"/>
      <c r="D76" s="68"/>
      <c r="E76" s="68"/>
      <c r="F76" s="68"/>
      <c r="G76" s="68"/>
      <c r="H76" s="8">
        <v>36352</v>
      </c>
      <c r="I76" s="9"/>
      <c r="J76" s="9"/>
      <c r="K76" s="9"/>
      <c r="L76" s="9"/>
      <c r="M76" s="9"/>
      <c r="N76" s="9"/>
    </row>
    <row r="77" spans="1:14" x14ac:dyDescent="0.2">
      <c r="A77" s="67" t="s">
        <v>114</v>
      </c>
      <c r="B77" s="68"/>
      <c r="C77" s="68"/>
      <c r="D77" s="68"/>
      <c r="E77" s="68"/>
      <c r="F77" s="68"/>
      <c r="G77" s="68"/>
      <c r="H77" s="8">
        <v>21043</v>
      </c>
      <c r="I77" s="9"/>
      <c r="J77" s="9"/>
      <c r="K77" s="9"/>
      <c r="L77" s="9"/>
      <c r="M77" s="9"/>
      <c r="N77" s="9"/>
    </row>
    <row r="78" spans="1:14" x14ac:dyDescent="0.2">
      <c r="A78" s="66" t="s">
        <v>118</v>
      </c>
      <c r="B78" s="68"/>
      <c r="C78" s="68"/>
      <c r="D78" s="68"/>
      <c r="E78" s="68"/>
      <c r="F78" s="68"/>
      <c r="G78" s="68"/>
      <c r="H78" s="9"/>
      <c r="I78" s="9"/>
      <c r="J78" s="9"/>
      <c r="K78" s="9"/>
      <c r="L78" s="9"/>
      <c r="M78" s="9"/>
      <c r="N78" s="9"/>
    </row>
    <row r="79" spans="1:14" ht="26.1" customHeight="1" x14ac:dyDescent="0.2">
      <c r="A79" s="67" t="s">
        <v>119</v>
      </c>
      <c r="B79" s="68"/>
      <c r="C79" s="68"/>
      <c r="D79" s="68"/>
      <c r="E79" s="68"/>
      <c r="F79" s="68"/>
      <c r="G79" s="68"/>
      <c r="H79" s="8">
        <v>53434</v>
      </c>
      <c r="I79" s="9"/>
      <c r="J79" s="9"/>
      <c r="K79" s="9"/>
      <c r="L79" s="9"/>
      <c r="M79" s="8">
        <v>33.86</v>
      </c>
      <c r="N79" s="8">
        <v>21.36</v>
      </c>
    </row>
    <row r="80" spans="1:14" x14ac:dyDescent="0.2">
      <c r="A80" s="67" t="s">
        <v>120</v>
      </c>
      <c r="B80" s="68"/>
      <c r="C80" s="68"/>
      <c r="D80" s="68"/>
      <c r="E80" s="68"/>
      <c r="F80" s="68"/>
      <c r="G80" s="68"/>
      <c r="H80" s="8">
        <v>1875355</v>
      </c>
      <c r="I80" s="9"/>
      <c r="J80" s="9"/>
      <c r="K80" s="9"/>
      <c r="L80" s="9"/>
      <c r="M80" s="9"/>
      <c r="N80" s="9"/>
    </row>
    <row r="81" spans="1:14" ht="26.1" customHeight="1" x14ac:dyDescent="0.2">
      <c r="A81" s="67" t="s">
        <v>121</v>
      </c>
      <c r="B81" s="68"/>
      <c r="C81" s="68"/>
      <c r="D81" s="68"/>
      <c r="E81" s="68"/>
      <c r="F81" s="68"/>
      <c r="G81" s="68"/>
      <c r="H81" s="8">
        <v>71617</v>
      </c>
      <c r="I81" s="9"/>
      <c r="J81" s="9"/>
      <c r="K81" s="9"/>
      <c r="L81" s="9"/>
      <c r="M81" s="8">
        <v>106.61</v>
      </c>
      <c r="N81" s="8">
        <v>2.57</v>
      </c>
    </row>
    <row r="82" spans="1:14" ht="26.1" customHeight="1" x14ac:dyDescent="0.2">
      <c r="A82" s="67" t="s">
        <v>122</v>
      </c>
      <c r="B82" s="68"/>
      <c r="C82" s="68"/>
      <c r="D82" s="68"/>
      <c r="E82" s="68"/>
      <c r="F82" s="68"/>
      <c r="G82" s="68"/>
      <c r="H82" s="8">
        <v>9321</v>
      </c>
      <c r="I82" s="9"/>
      <c r="J82" s="9"/>
      <c r="K82" s="9"/>
      <c r="L82" s="9"/>
      <c r="M82" s="8">
        <v>19</v>
      </c>
      <c r="N82" s="8">
        <v>0.3</v>
      </c>
    </row>
    <row r="83" spans="1:14" x14ac:dyDescent="0.2">
      <c r="A83" s="67" t="s">
        <v>123</v>
      </c>
      <c r="B83" s="68"/>
      <c r="C83" s="68"/>
      <c r="D83" s="68"/>
      <c r="E83" s="68"/>
      <c r="F83" s="68"/>
      <c r="G83" s="68"/>
      <c r="H83" s="8">
        <v>2009727</v>
      </c>
      <c r="I83" s="9"/>
      <c r="J83" s="9"/>
      <c r="K83" s="9"/>
      <c r="L83" s="9"/>
      <c r="M83" s="8">
        <v>159.47</v>
      </c>
      <c r="N83" s="8">
        <v>24.23</v>
      </c>
    </row>
    <row r="84" spans="1:14" x14ac:dyDescent="0.2">
      <c r="A84" s="67" t="s">
        <v>124</v>
      </c>
      <c r="B84" s="68"/>
      <c r="C84" s="68"/>
      <c r="D84" s="68"/>
      <c r="E84" s="68"/>
      <c r="F84" s="68"/>
      <c r="G84" s="68"/>
      <c r="H84" s="9"/>
      <c r="I84" s="9"/>
      <c r="J84" s="9"/>
      <c r="K84" s="9"/>
      <c r="L84" s="9"/>
      <c r="M84" s="9"/>
      <c r="N84" s="9"/>
    </row>
    <row r="85" spans="1:14" x14ac:dyDescent="0.2">
      <c r="A85" s="67" t="s">
        <v>125</v>
      </c>
      <c r="B85" s="68"/>
      <c r="C85" s="68"/>
      <c r="D85" s="68"/>
      <c r="E85" s="68"/>
      <c r="F85" s="68"/>
      <c r="G85" s="68"/>
      <c r="H85" s="8">
        <v>1894771</v>
      </c>
      <c r="I85" s="9"/>
      <c r="J85" s="9"/>
      <c r="K85" s="9"/>
      <c r="L85" s="9"/>
      <c r="M85" s="9"/>
      <c r="N85" s="9"/>
    </row>
    <row r="86" spans="1:14" x14ac:dyDescent="0.2">
      <c r="A86" s="67" t="s">
        <v>126</v>
      </c>
      <c r="B86" s="68"/>
      <c r="C86" s="68"/>
      <c r="D86" s="68"/>
      <c r="E86" s="68"/>
      <c r="F86" s="68"/>
      <c r="G86" s="68"/>
      <c r="H86" s="8">
        <v>28857</v>
      </c>
      <c r="I86" s="9"/>
      <c r="J86" s="9"/>
      <c r="K86" s="9"/>
      <c r="L86" s="9"/>
      <c r="M86" s="9"/>
      <c r="N86" s="9"/>
    </row>
    <row r="87" spans="1:14" x14ac:dyDescent="0.2">
      <c r="A87" s="67" t="s">
        <v>127</v>
      </c>
      <c r="B87" s="68"/>
      <c r="C87" s="68"/>
      <c r="D87" s="68"/>
      <c r="E87" s="68"/>
      <c r="F87" s="68"/>
      <c r="G87" s="68"/>
      <c r="H87" s="8">
        <v>34986</v>
      </c>
      <c r="I87" s="9"/>
      <c r="J87" s="9"/>
      <c r="K87" s="9"/>
      <c r="L87" s="9"/>
      <c r="M87" s="9"/>
      <c r="N87" s="9"/>
    </row>
    <row r="88" spans="1:14" x14ac:dyDescent="0.2">
      <c r="A88" s="67" t="s">
        <v>128</v>
      </c>
      <c r="B88" s="68"/>
      <c r="C88" s="68"/>
      <c r="D88" s="68"/>
      <c r="E88" s="68"/>
      <c r="F88" s="68"/>
      <c r="G88" s="68"/>
      <c r="H88" s="8">
        <v>36352</v>
      </c>
      <c r="I88" s="9"/>
      <c r="J88" s="9"/>
      <c r="K88" s="9"/>
      <c r="L88" s="9"/>
      <c r="M88" s="9"/>
      <c r="N88" s="9"/>
    </row>
    <row r="89" spans="1:14" x14ac:dyDescent="0.2">
      <c r="A89" s="67" t="s">
        <v>129</v>
      </c>
      <c r="B89" s="68"/>
      <c r="C89" s="68"/>
      <c r="D89" s="68"/>
      <c r="E89" s="68"/>
      <c r="F89" s="68"/>
      <c r="G89" s="68"/>
      <c r="H89" s="8">
        <v>21043</v>
      </c>
      <c r="I89" s="9"/>
      <c r="J89" s="9"/>
      <c r="K89" s="9"/>
      <c r="L89" s="9"/>
      <c r="M89" s="9"/>
      <c r="N89" s="9"/>
    </row>
    <row r="90" spans="1:14" x14ac:dyDescent="0.2">
      <c r="A90" s="66" t="s">
        <v>130</v>
      </c>
      <c r="B90" s="68"/>
      <c r="C90" s="68"/>
      <c r="D90" s="68"/>
      <c r="E90" s="68"/>
      <c r="F90" s="68"/>
      <c r="G90" s="68"/>
      <c r="H90" s="77">
        <v>2009727</v>
      </c>
      <c r="I90" s="9"/>
      <c r="J90" s="9"/>
      <c r="K90" s="9"/>
      <c r="L90" s="9"/>
      <c r="M90" s="14">
        <v>159.47</v>
      </c>
      <c r="N90" s="14">
        <v>24.23</v>
      </c>
    </row>
    <row r="91" spans="1:14" x14ac:dyDescent="0.2">
      <c r="A91" s="66" t="s">
        <v>139</v>
      </c>
      <c r="B91" s="66"/>
      <c r="C91" s="66"/>
      <c r="D91" s="66"/>
      <c r="E91" s="66"/>
      <c r="F91" s="66"/>
      <c r="G91" s="66"/>
      <c r="H91" s="76">
        <f>H90*1.0476788</f>
        <v>2105548.3716875999</v>
      </c>
      <c r="I91" s="9"/>
      <c r="J91" s="9"/>
      <c r="K91" s="9"/>
      <c r="L91" s="9"/>
      <c r="M91" s="14"/>
      <c r="N91" s="14"/>
    </row>
    <row r="92" spans="1:14" x14ac:dyDescent="0.2">
      <c r="A92" s="66" t="s">
        <v>140</v>
      </c>
      <c r="B92" s="66"/>
      <c r="C92" s="66"/>
      <c r="D92" s="66"/>
      <c r="E92" s="66"/>
      <c r="F92" s="66"/>
      <c r="G92" s="66"/>
      <c r="H92" s="76">
        <f>H91*0.02</f>
        <v>42110.967433751997</v>
      </c>
      <c r="I92" s="9"/>
      <c r="J92" s="9"/>
      <c r="K92" s="9"/>
      <c r="L92" s="9"/>
      <c r="M92" s="14"/>
      <c r="N92" s="14"/>
    </row>
    <row r="93" spans="1:14" x14ac:dyDescent="0.2">
      <c r="A93" s="57" t="s">
        <v>141</v>
      </c>
      <c r="B93" s="58"/>
      <c r="C93" s="58"/>
      <c r="D93" s="58"/>
      <c r="E93" s="58"/>
      <c r="F93" s="58"/>
      <c r="G93" s="59"/>
      <c r="H93" s="76">
        <f>H91+H92</f>
        <v>2147659.3391213519</v>
      </c>
      <c r="I93" s="9"/>
      <c r="J93" s="9"/>
      <c r="K93" s="9"/>
      <c r="L93" s="9"/>
      <c r="M93" s="14"/>
      <c r="N93" s="14"/>
    </row>
    <row r="94" spans="1:14" x14ac:dyDescent="0.2">
      <c r="A94" s="57" t="s">
        <v>142</v>
      </c>
      <c r="B94" s="58"/>
      <c r="C94" s="58"/>
      <c r="D94" s="58"/>
      <c r="E94" s="58"/>
      <c r="F94" s="58"/>
      <c r="G94" s="59"/>
      <c r="H94" s="76">
        <f>H93*0.2</f>
        <v>429531.86782427039</v>
      </c>
      <c r="I94" s="9"/>
      <c r="J94" s="9"/>
      <c r="K94" s="9"/>
      <c r="L94" s="9"/>
      <c r="M94" s="14"/>
      <c r="N94" s="14"/>
    </row>
    <row r="95" spans="1:14" x14ac:dyDescent="0.2">
      <c r="A95" s="57" t="s">
        <v>143</v>
      </c>
      <c r="B95" s="58"/>
      <c r="C95" s="58"/>
      <c r="D95" s="58"/>
      <c r="E95" s="58"/>
      <c r="F95" s="58"/>
      <c r="G95" s="59"/>
      <c r="H95" s="76">
        <f>H93+H94</f>
        <v>2577191.2069456223</v>
      </c>
      <c r="I95" s="9"/>
      <c r="J95" s="9"/>
      <c r="K95" s="9"/>
      <c r="L95" s="9"/>
      <c r="M95" s="14"/>
      <c r="N95" s="14"/>
    </row>
    <row r="96" spans="1:14" x14ac:dyDescent="0.2">
      <c r="A96" s="36"/>
      <c r="B96" s="37"/>
      <c r="C96" s="37"/>
      <c r="D96" s="37"/>
      <c r="E96" s="37"/>
      <c r="F96" s="37"/>
      <c r="G96" s="37"/>
      <c r="H96" s="15"/>
      <c r="I96" s="4"/>
      <c r="J96" s="4"/>
      <c r="K96" s="4"/>
      <c r="L96" s="4"/>
      <c r="M96" s="15"/>
      <c r="N96" s="15"/>
    </row>
    <row r="98" spans="1:14" x14ac:dyDescent="0.2">
      <c r="A98" s="61" t="s">
        <v>144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</row>
    <row r="99" spans="1:14" x14ac:dyDescent="0.2">
      <c r="A99" s="63" t="s">
        <v>134</v>
      </c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</row>
  </sheetData>
  <mergeCells count="46">
    <mergeCell ref="A22:A24"/>
    <mergeCell ref="B22:B24"/>
    <mergeCell ref="C22:C24"/>
    <mergeCell ref="D22:D24"/>
    <mergeCell ref="N22:N24"/>
    <mergeCell ref="F23:F24"/>
    <mergeCell ref="E22:F22"/>
    <mergeCell ref="E23:E24"/>
    <mergeCell ref="M22:M24"/>
    <mergeCell ref="I23:K23"/>
    <mergeCell ref="G23:G24"/>
    <mergeCell ref="H23:H24"/>
    <mergeCell ref="G22:L22"/>
    <mergeCell ref="A80:G80"/>
    <mergeCell ref="A26:N26"/>
    <mergeCell ref="A70:G70"/>
    <mergeCell ref="A71:G71"/>
    <mergeCell ref="A72:G72"/>
    <mergeCell ref="A73:G73"/>
    <mergeCell ref="A74:N74"/>
    <mergeCell ref="A75:G75"/>
    <mergeCell ref="A76:G76"/>
    <mergeCell ref="A77:G77"/>
    <mergeCell ref="A78:G78"/>
    <mergeCell ref="A79:G79"/>
    <mergeCell ref="A82:G82"/>
    <mergeCell ref="A83:G83"/>
    <mergeCell ref="A84:G84"/>
    <mergeCell ref="A85:G85"/>
    <mergeCell ref="A86:G86"/>
    <mergeCell ref="A95:G95"/>
    <mergeCell ref="B12:N12"/>
    <mergeCell ref="A98:N98"/>
    <mergeCell ref="A99:N99"/>
    <mergeCell ref="F18:G18"/>
    <mergeCell ref="A91:G91"/>
    <mergeCell ref="A92:G92"/>
    <mergeCell ref="A93:G93"/>
    <mergeCell ref="A94:G94"/>
    <mergeCell ref="A87:G87"/>
    <mergeCell ref="A88:G88"/>
    <mergeCell ref="A89:G89"/>
    <mergeCell ref="A90:G90"/>
    <mergeCell ref="F16:G16"/>
    <mergeCell ref="F17:G17"/>
    <mergeCell ref="A81:G81"/>
  </mergeCells>
  <phoneticPr fontId="1" type="noConversion"/>
  <pageMargins left="0.19685039370078741" right="0" top="0.47244094488188981" bottom="0.43307086614173229" header="0.23622047244094491" footer="0.23622047244094491"/>
  <pageSetup paperSize="9" scale="94" fitToHeight="10000" orientation="landscape" r:id="rId1"/>
  <headerFooter alignWithMargins="0">
    <oddHeader>&amp;LГранд-Смета (вер.7.3)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Ресурсная смета 14 граф</vt:lpstr>
      <vt:lpstr>'Ресурсная смета 14 граф'!Constr</vt:lpstr>
      <vt:lpstr>'Ресурсная смета 14 граф'!FOT</vt:lpstr>
      <vt:lpstr>'Ресурсная смета 14 граф'!Ind</vt:lpstr>
      <vt:lpstr>'Ресурсная смета 14 граф'!Obj</vt:lpstr>
      <vt:lpstr>'Ресурсная смета 14 граф'!Obosn</vt:lpstr>
      <vt:lpstr>'Ресурсная смета 14 граф'!SmPr</vt:lpstr>
      <vt:lpstr>'Ресурсная смета 14 граф'!Заголовки_для_печати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Элемент</dc:creator>
  <cp:lastModifiedBy>Элемент</cp:lastModifiedBy>
  <cp:lastPrinted>2019-07-30T12:43:59Z</cp:lastPrinted>
  <dcterms:created xsi:type="dcterms:W3CDTF">2002-02-11T05:58:42Z</dcterms:created>
  <dcterms:modified xsi:type="dcterms:W3CDTF">2019-07-30T12:44:44Z</dcterms:modified>
</cp:coreProperties>
</file>